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Penelitian\Simlitabmas\PDP 2021\Garapan\Data dan analisa\Artikel 1\IJoST\submit\"/>
    </mc:Choice>
  </mc:AlternateContent>
  <xr:revisionPtr revIDLastSave="0" documentId="13_ncr:1_{95C8A380-1D50-4FA3-B6A5-20430D8E0358}" xr6:coauthVersionLast="47" xr6:coauthVersionMax="47" xr10:uidLastSave="{00000000-0000-0000-0000-000000000000}"/>
  <bookViews>
    <workbookView xWindow="-110" yWindow="-110" windowWidth="19420" windowHeight="10300" activeTab="4" xr2:uid="{00000000-000D-0000-FFFF-FFFF00000000}"/>
  </bookViews>
  <sheets>
    <sheet name="IoT for Agriculture (Scopus) fi" sheetId="1" r:id="rId1"/>
    <sheet name="Authors" sheetId="6" r:id="rId2"/>
    <sheet name="Cites" sheetId="5" r:id="rId3"/>
    <sheet name="Publisher" sheetId="4" r:id="rId4"/>
    <sheet name="year of publication" sheetId="3" r:id="rId5"/>
  </sheets>
  <definedNames>
    <definedName name="_xlnm._FilterDatabase" localSheetId="1" hidden="1">Authors!$A$1:$F$551</definedName>
    <definedName name="_xlnm._FilterDatabase" localSheetId="0" hidden="1">'IoT for Agriculture (Scopus) fi'!$A$1:$L$551</definedName>
    <definedName name="_xlnm._FilterDatabase" localSheetId="3" hidden="1">Publisher!$B$1:$B$552</definedName>
  </definedNames>
  <calcPr calcId="191029"/>
</workbook>
</file>

<file path=xl/calcChain.xml><?xml version="1.0" encoding="utf-8"?>
<calcChain xmlns="http://schemas.openxmlformats.org/spreadsheetml/2006/main">
  <c r="J4" i="5" l="1"/>
  <c r="I4" i="5"/>
  <c r="I6" i="4"/>
  <c r="I5" i="4"/>
  <c r="D24" i="3"/>
  <c r="S13" i="4"/>
  <c r="I17" i="5"/>
  <c r="G18" i="5"/>
  <c r="G17" i="5"/>
  <c r="B553" i="5"/>
  <c r="D22" i="3" l="1"/>
  <c r="D21" i="3"/>
  <c r="D20" i="3"/>
  <c r="D19" i="3"/>
  <c r="D18" i="3"/>
  <c r="D17" i="3"/>
  <c r="D16" i="3"/>
  <c r="D15" i="3"/>
  <c r="D14" i="3"/>
  <c r="D13" i="3"/>
  <c r="D12" i="3"/>
  <c r="D11" i="3"/>
  <c r="D10" i="3"/>
  <c r="D9" i="3"/>
  <c r="D8" i="3"/>
  <c r="D7" i="3"/>
  <c r="D6" i="3"/>
  <c r="D5" i="3"/>
  <c r="D4" i="3"/>
  <c r="D3" i="3"/>
  <c r="D2" i="3"/>
</calcChain>
</file>

<file path=xl/sharedStrings.xml><?xml version="1.0" encoding="utf-8"?>
<sst xmlns="http://schemas.openxmlformats.org/spreadsheetml/2006/main" count="6993" uniqueCount="2449">
  <si>
    <t>Cites</t>
  </si>
  <si>
    <t>Authors</t>
  </si>
  <si>
    <t>Number Articles by Authors</t>
  </si>
  <si>
    <t>Title</t>
  </si>
  <si>
    <t>Year</t>
  </si>
  <si>
    <t>Source</t>
  </si>
  <si>
    <t>Number Articles by Journal</t>
  </si>
  <si>
    <t>GSRank</t>
  </si>
  <si>
    <t>Type</t>
  </si>
  <si>
    <t>Abstract</t>
  </si>
  <si>
    <t>A A Araby</t>
  </si>
  <si>
    <t>Smart IoT Monitoring System for Agriculture with Predictive Analysis</t>
  </si>
  <si>
    <t>2019 8th International Conference on Modern Circuits and Systems Technologies, MOCAST 2019</t>
  </si>
  <si>
    <t>Conference Paper</t>
  </si>
  <si>
    <t>The Internet of Things (IoT) technology has the means to shape the future of many industries. Data is the language of the communication between different nodes through the network</t>
  </si>
  <si>
    <t>A A R Madushanki</t>
  </si>
  <si>
    <t>Adoption of the Internet of Things (IoT) in agriculture and smart farming towards urban greening: A review</t>
  </si>
  <si>
    <t>International Journal of Advanced Computer Science and Applications</t>
  </si>
  <si>
    <t>Article</t>
  </si>
  <si>
    <t>â€”It is essential to increase the productivity of agricultural and farming processes to improve yields and cost- effectiveness with new technology such as the Internet of Things (IoT). In particular, IoT can make agricultural and farming industry processes more efficient by reducing human intervention through automation. In this study, the aim to analyze recently developed IoT applications in the agriculture and farming industries to provide an overview of sensor data collections, technologies, and sub-verticals such as water management and crop management. In this review, data is extracted from 60 peer-reviewed scientific publications (2016- 2018) with a focus on IoT sub-verticals and sensor data collection for measurements to make accurate decisions. Our results from the reported studies show water management is the highest sub- vertical (28.08%) followed by crop management (14.60%) then smart farming (10.11%). From the data collection, livestock management and irrigation management resulted in the same percentage (5.61%). In regard to sensor data collection, the highest result was for the measurement of environmental temperature (24.87%) and environmental humidity (19.79%). There are also some other sensor data regarding soil moisture (15.73%) and soil pH (7.61%). Research indicates that of the technologies used in IoT application development, Wi-Fi is the most frequently used (30.27%) followed by mobile technology (21.10%). As per our review of the research, we can conclude that the agricultural sector (76.1%) is researched considerably more than compared to the farming sector (23.8%). This study should be used as a reference for members of the agricultural industry to improve and develop the use of IoT to enhance agricultural production efficiencies. This study also provides recommendations for future research to include IoT systems' scalability, heterogeneity aspects, IoT system architecture, data analysis methods, size or scale of the observed land or agricultural agricultural domain, IoT security and threat solutions/protocols, operational technology, data storage, cloud platform, and power supplies.</t>
  </si>
  <si>
    <t>A Annapoorani</t>
  </si>
  <si>
    <t>Reduction of water consumption in agriculture smart farms based on internet of things (IoT)</t>
  </si>
  <si>
    <t>International Journal of Control and Automation</t>
  </si>
  <si>
    <t>The proposed framework is centered around water the executives in rural land. Water is the essential and dominating beneficial for farming area and 0.69 of the universe crisp water is focused on rural needs. Along these lines, ample opportunity has already past to safeguard and use water assets proficiently through the help of sharp innovation similar to Internet of Things and Automation. Right now, have thought of an answer of preserving water by Internet of Things established Water reusing and Irrigation framework as "Shrewd Water the board in Agricultural property". Cultivating accept vital occupation in the improvement of country. In India about 70% of masses depends on developing and 0.33 of the nation's capital starts from developing. Issues concerning agribusiness have been ceaselessly destroying the headway of the country. The primary response for this issue is sagacious agribusiness by modernizing the current standard systems for cultivating. The Internet of things (IOT) is renovating the agribusiness engaging the agriculturists through the broad scope of systems, for instance, precision just as reasonable cultivating to manage difficulties in the field. IOT modernization helps in gathering data on conditions like atmosphere, clamminess, temperature and productivity of soil, Crop online assessment engages revelation of wild plant, level of water, bug area, animal break in to the field, trim advancement, agriculture.</t>
  </si>
  <si>
    <t>A Antonacci</t>
  </si>
  <si>
    <t>Nanostructured (Bio)sensors for smart agriculture</t>
  </si>
  <si>
    <t>TrAC - Trends in Analytical Chemistry</t>
  </si>
  <si>
    <t>Review</t>
  </si>
  <si>
    <t>Intense farming represents one of the main sources causing detriments to vital resources as lands and water, due to unsustainable agricultural practices and the resulting environmental pollution. Furthermore, the increasing world population and the impact of climate change contribute to worsen these constraints. To these regards, several attempts have been completed to provide pioneering technologies for facing against these challenges, including nanostructured (bio)sensors. Indeed, nanotechnology-based (bio)sensors, thanks to the exploitation of fascinating properties of functional materials at the nanoscale, can support farmers in delivering fast, accurate, cost-effective, and in field analyses of i) soil humidity, ii) water and soil nutrients/pesticides, and iii) plant pathogens. Herein, we report a glance of the nano nanostructured (bio)sensors developed to support smart agriculture, reporting representative examples form the literature of the last 10 years.</t>
  </si>
  <si>
    <t>A Anusha</t>
  </si>
  <si>
    <t>A model for smart agriculture using IOT</t>
  </si>
  <si>
    <t>International Journal of Innovative Technology and Exploring Engineering</t>
  </si>
  <si>
    <t>Climate changes and rainfall has been erratic over the past decade. Due to this in recent era, climate-smart methods called as smart agriculture is adopted by many Indian farmers. Smart agriculture is an automated and directed information technology implemented with the IOT (Internet of Things). IOT is developing rapidly and widely applied in all wireless environments. In this paper, sensor technology and wireless networks integration of IOT technology has been studied and reviewed based on the actual situation of agricultural system. A combined approach with internet and wireless communications, Remote Monitoring System (RMS) is proposed. Major objective is to collect real time data of agriculture production environment that provides easy access for agricultural facilities such as alerts through Short Messaging Service (SMS) and advices on weather pattern, crops etc.</t>
  </si>
  <si>
    <t>A Camilli</t>
  </si>
  <si>
    <t>From wireless sensors to field mapping: Anatomy of an application for precision agriculture</t>
  </si>
  <si>
    <t>Computers and Electronics in Agriculture</t>
  </si>
  <si>
    <t>Precision agriculture demands intensive field data acquisition, which is usually done as machines perform field operations. However, more frequent data acquisition and interpretation can be the key to understanding productivity variability. Wireless sensor networks are a new technology that can provide processed real-time field data from sensors physically distributed in the field. This paper describes a simulated application for precision agriculture in which a network of wireless sensors report their measurements to a collector point, where an estimate for the field properties is calculated. Estimation is obtained using the sensor network for processing and transport of the measured data. Centralized and distributed implementations for on-the-go kriging and inverse distance weight procedures are compared considering the influence of noise in the measurements and the in-network coding simplifications. We show that a wireless sensor network application can validate a field estimate constructed only upon local data with less than a 3% loss in precision compared to a centralized approach. We also show how to utilize the communication capacities and processing of a wireless sensor network to create new paradigms for precision agriculture applications, elucidating some of the benefits and drawbacks that arise from this distributed coding approach. Finally, we demonstrate the need to simultaneously engineer the application and the technology knowledge and we show how choices in these two domains can influence the results of the application.</t>
  </si>
  <si>
    <t>A CastrignanÃ²</t>
  </si>
  <si>
    <t>A geostatistical sensor data fusion approach for delineating homogeneous management zones in Precision Agriculture</t>
  </si>
  <si>
    <t>Catena</t>
  </si>
  <si>
    <t>Application of Precision Agriculture requires an accurate assessment of fine-resolution spatial variation. At present, advances in proximal sensing and spatial data analysis are available to characterize soil systems and detect changes in physical or chemical properties useful to understand and manage the variation within fields in a site-specific way. The objective of this work was to verify the suitability of geostatistical techniques to fuse data measured with different geophysical sensors for delineating homogeneous within-field zones for Precision Agriculture. A geophysical survey, using electromagnetic induction (EMI) and ground penetrating radar (GPR), was carried out at Montecorvino Rovella in the southern Apennines (Salerno, Italy). Both sensors (EMI and GPR) enabled the assessment of variation of soil dielectric properties both laterally and vertically. The study area is a 5 ha terraced olive grove under organic cropping. The sensor surveys were carried out along the terraces and over the entire field. The multi-sensor data were analyzed using geostatistical techniques to estimate synthetic scale-dependent regionalized factors. The results allowed the division of the study area into smaller areas, characterized by different properties that could impact agronomic management. In particular, a large area was delineated in the northern part of the grove, where apparent soil electrical conductivity and radar attenuation were greater. Through soil profiling it was shown that soils of the northern macro-area refer to deep, well developed, clayey Luvic Phaezem, whereas soils of the southern macro-area are shallower and less developed, sandy loam Leptic Calcisol. The proposed geostatistical approach effectively combined the complementary 2D EMI and 3D GPR measurements, to delineate areas characterized by different soil horizontal and vertical conditions. This within-olive grove partition might be advantageously used for site-specific tillage and fertilization.</t>
  </si>
  <si>
    <t>A Chakrabarty</t>
  </si>
  <si>
    <t>Smart and Sustainable Agriculture Through IoT Interventions: Improvisation, Innovation and Implementationâ€”An Exploratory Study</t>
  </si>
  <si>
    <t>Studies in Big Data</t>
  </si>
  <si>
    <t>Book Chapter</t>
  </si>
  <si>
    <t>From the dawn of civilization, the unending aspiration toward achieving excellence has been the paramount accelerator which is witnessed through different ages, i.e., Stone Age, Bronze Age, Iron Age, age of automation and information supremacy. The world is transforming into massive digital ecosystem. The comprehensive digital value system is being pioneered by developments in IT and ITES. Internet of things (IoT) is the culmination and assimilation of related instruments for sharing real-time data in a collaborative, harmonized and mutually exclusive manner to facilitate optimum decision-making process. In spite of technological advancement, the society survives on primary sector. So this is the high time to capitalize the threshold the technological knowledge into agriculture system so as to optimize resources, minimize losses and ensure achieving the spirit of sustainability. It is also interesting to see how the most advanced technology can be synergized in primitive farming techniques. The European and Latin American countries have been using IoT in agriculture in varied modes, dimensions and levels. These can be exemplified by glimpse of application like farming based on weather projection, real-life count of agriculture produces, real-life estimation for loss due to perishability or expiry, irrigation issues, controlling of infrastructure support for farming activities from distant location, census of cattle, etc. In fact, the concept of IoT is in still nascent stage in India. There are vast opportunities of IoT application in the country since India is primarily an agrarian society and around 60% population are engaged in this profession which contributes around 17% of share in GDP and feeding the elephantine population of the country. This paper would study various sparks of IoT system, its versatile application worldwide and possible intervention in India particularly in agricultural activities. The paper would explore innovative modeling for IoT integration in agriculture system and its ease of implementation globally with emphasizing on Indian subcontinent.</t>
  </si>
  <si>
    <t>A Chehri</t>
  </si>
  <si>
    <t>A framework of optimizing the deployment of IoT for precision agriculture industry</t>
  </si>
  <si>
    <t>Procedia Computer Science</t>
  </si>
  <si>
    <t>The massive growth of wireless communications in recent years is mostly due to new connectivity demands and advances in technology development of low power) transceivers. An example of the unique demands is the increasing exchange of data in Internet services, which has led to wireless network deployment for data transmissions. The coordination of the IoT devices, smart systems, and agriculture can contribute directly to the development of the farmerâ€™s practices by building their farm more intelligent and digital. However, enhancing farming practices requires inspecting farm equipment and farmerâ€™s experiences, which can be analyzed through the interconnectedness of IoT objects to collect farm data over the Internet to launch smart digital agriculture. It is challenging to control all farming processes (especially in real-time), this remaining as the main limitation of traditional farming. In this work, we focus on how wireless sensors can play a vital role in smart farm systems and allow processing the large amount of data generated in batches or real-time to analyze it, retrieve insights from it, and create a Smart Digital Farm. This paper proposes hierarchical-logic mapping and deployment algorithms to tackle the problem of poor network connectivity and sensing coverage in random IoT deployment.</t>
  </si>
  <si>
    <t>A D Boursianis</t>
  </si>
  <si>
    <t>Smart Irrigation System for Precision Agriculture - The AREThOU5A IoT Platform</t>
  </si>
  <si>
    <t>IEEE Sensors Journal</t>
  </si>
  <si>
    <t>Agriculture 4.0, as the future of farming technology, includes several key enabling technologies towards sustainable agriculture. The use of state-of-the-art technologies, such as the Internet of Things, transform traditional cultivation practices, like irrigation, to modern solutions of precision agriculture. In this paper, we present in detail the subsystems and the architecture of an intelligent irrigation system for precision agriculture, the AREThOU5A IoT platform. We describe the operation of the IoT node that is utilized in the platform. Moreover, we apply the radiofrequency energy harvesting technique to the presented IoT platform, as an alternative technique to deliver power to the IoT node of the platform. To this end, we fabricate and validate a rectenna module for radiofrequency energy harvesting. Experimental results of the fabricated rectenna exhibit a satisfactory performance as a harvester of ambient sources in an outdoor environment.</t>
  </si>
  <si>
    <t>A D Siuli Roy</t>
  </si>
  <si>
    <t>Agro-sense: Precision agriculture using sensor-based wireless mesh networks</t>
  </si>
  <si>
    <t>International Telecommunication Union - Proceedings of the 1st ITU-T Kaleidoscope Academic Conference, Innovations in NGN, K-INGN</t>
  </si>
  <si>
    <t>Advances in wireless personal area networks have made the practical deployment of various services possible, which until a few years ago was considered extremely costly or labor intensive. We build such a wireless sensor network for precision agriculture where real time data of the climatological and other environmental properties are sensed and relayed to a central repository. The architecture comprises of three distinct sections - (a) the sensor-nodes (b) the wireless mesh network and (c) the actuation components. The sensors are selected based on the properties suited for the most common crops and we identify four such attributes. The sensor network is based on the IEEE-802.15.4 standard and we develop a new static routing algorithm suited for the sensing application. The algorithm overrides the deficiency of the Hierarchical Routing scheme inherent in the ZigBee specification where the C skip addressing algorithm limits the possible depth of the network topology due to address wastage. The new algorithm maintains the hierarchical network topology and thus ensures routing at its optimal best. The algorithms for both addressing and routing are provided. The actuation components are also a part of mesh network and are activated wirelessly for controlling irrigation and fertigation.</t>
  </si>
  <si>
    <t>A Garcia-Sanchez</t>
  </si>
  <si>
    <t>Wireless sensor network deployment for integrating video-surveillance and data-monitoring in precision agriculture over distributed crops</t>
  </si>
  <si>
    <t>Monitoring different parameters of interest in a crop has been proven as a useful tool to improve agricultural production. Crop monitoring in precision agriculture may be achieved by a multiplicity of technologies</t>
  </si>
  <si>
    <t>A Heideker</t>
  </si>
  <si>
    <t>IoT-based Measurement for Smart Agriculture</t>
  </si>
  <si>
    <t>2020 IEEE International Workshop on Metrology for Agriculture and Forestry, MetroAgriFor 2020 - Proceedings</t>
  </si>
  <si>
    <t>Smart agriculture is increasingly seen as a solution to global sustainability problems such as global warming, waste of water resources, excessive use of pesticides, and low economic activity. The core of this technology is the acquisition of data from the soil, crop, and climate to act in the production. Several solutions exist, but many are proprietary, high cost, hard to install, maintain, and integrate with third-party solutions. This paper presents an IoT technology set applied to the acquisition of agricultural data using open source solutions such as FIWARE and LoRaWAN, which allow extensive customization and inte_x0002_gration with advanced weather forecasting, Machine Learning, and real-time dashboard services. The results obtained by the combination of different tools and platforms in pilots located in Brazil and Europe reveal a high versatility of the IoT technology applied to smart agriculture</t>
  </si>
  <si>
    <t>A Islam</t>
  </si>
  <si>
    <t>IoT Based Power Efficient Agro Field Monitoring and Irrigation Control System : An Empirical Implementation in Precision Agriculture</t>
  </si>
  <si>
    <t>2018 International Conference on Innovations in Science, Engineering and Technology, ICISET 2018</t>
  </si>
  <si>
    <t>Internet of Things (IoT) has been flourishing the communication and networking system in recent years, while experiencing a growing phase in agricultural field. Precision agriculture requires sensor integration, automatic control, and networking and data processing capabilities. With the implementation of rapidly growing IoT, challenges of scalability and data management can be overcome. In this research, we have developed an IoT based smart monitoring system for agricultural practice including client application- web application and android application</t>
  </si>
  <si>
    <t>A K M Al-Qurabat</t>
  </si>
  <si>
    <t>Data Traffic Management Based on Compression and MDL Techniques for Smart Agriculture in IoT</t>
  </si>
  <si>
    <t>Wireless Personal Communications</t>
  </si>
  <si>
    <t>The sector of agriculture facing numerous challenges for the proper utilization of its natural resources. For that reason, and to the growing risk of changing weather conditions, we must monitor the soil conditions and meteorological data locally in order to accelerate the adoption of appropriate decisions that help the culture. In the era of the Internet of Things (IoT), a solution is to deploy a Wireless Sensor Network (WSN) as a low-cost remote monitoring and management system for these kinds of features. But WSN is suffering from the motesâ€™ limited energy supplies, which decrease the total networkâ€™s lifetime. Each mote collects periodically the tracked feature and transmitting the data to the edge Gateway (GW) for further study. This method of transmitting massive volumes of data allows the sensor node to use high energy and substantial usage of bandwidth on the network. In this research, Data Traffic Management based on Compression and Minimum Description Length (MDL) Techniques is proposed which works at the level of sensor nodes (i.e., Things level) and at the edge GW level. In the first level, a lightweight lossless compression algorithm based on Differential Encoding and Huffman techniques which is particularly beneficial for IoT nodes, that monitoring the features of the environment, especially those with limited computing and memory resources. Instead of trying to formulate innovative ad hoc algorithms, we demonstrate that, provided general awareness of the features to be monitored, classical Huffman coding can be used effectively to describe the same features that measure at various time periods and locations. In the second level, the principle of MDL with hierarchical clustering was utilized for the purpose of clustering the sets of data coming from the first level. The strategy used to minimize data sets transmitted at this level is fairly simple. Any pair of data sets that can be compressed according to the MDL principle is combined into one cluster. As a result of this strategy, the number of data sets is gradually decreasing and the process of merging similar sets into a single cluster is stopped if no more pairs of sets can be compressed. Results utilizing temperature measurements indicate that it outperforms common methods developed especially for WSNs in reducing the amount of data transmitted and saving energy, even though the suggested system does not reach the theoretical maximum.</t>
  </si>
  <si>
    <t>A Lightweight Huffman-based Differential Encoding Lossless Compression Technique in IoT for Smart Agriculture</t>
  </si>
  <si>
    <t>International Journal of Computing and Digital Systems</t>
  </si>
  <si>
    <t>Major advantages occur in modern agriculture, including effective position and space needs, sufficient meteorological management, water efficiency, and controlled nutrient use. The Internet of Things (IoT) definition suggests that different "Things," such as communication devices as well as all other physical objects on the world, can be connected and regulated over the Internet. Wireless Sensor Networks (WSNs) in particular may be thought of as important data collection and transmission systems. It is possible to build automated systems for improved agriculture environmental control using IoT and WSN. But WSN is suffering from the motes' limited energy supplies, which decrease the total network's lifetime. Each mote collects periodically the tracked feature and transmitting the data to the sink for additional study. This method of transmitting massive volumes of data allows the sensor node to use high energy and substantial usage of bandwidth on the network. In this article, we suggest a lightweight lossless compression algorithm based on Differential Encoding (DE) and Huffman techniques which is particularly beneficial for IoT sensor nodes, that monitoring the features of the environment, especially those with limited computing and memory resources. Instead of trying to formulate innovative ad hoc algorithms, we demonstrate that, provided general awareness of the features to be monitored, classical Huffman coding can be used effectively to describe the same features that measure at various time periods and locations. Results utilizing temperature measurements indicate that it outperforms common methods developed especially for WSNs, even though the suggested system does not reach the theoretical maximum</t>
  </si>
  <si>
    <t>A K Mahlein</t>
  </si>
  <si>
    <t>Plant disease detection by imaging sensors â€“ Parallels and specific demands for precision agriculture and plant phenotyping</t>
  </si>
  <si>
    <t>Plant Disease</t>
  </si>
  <si>
    <t>Note</t>
  </si>
  <si>
    <t>Early and accurate detection and diagnosis of plant diseases are key factors in plant production and the reduction of both qualitative and quantitative losses in crop yield. Optical techniques, such as RGB imaging, multi- and hyperspectral sensors, thermography, or chlorophyll fluorescence, have proven their potential in automated, objective, and reproducible detection systems for the identification and quantification of plant diseases at early time points in epidemics. Recently, 3D scanning has also been added as an optical analysis that supplies additional information on crop plant vitality. Different platforms from proximal to remote sensing are available for multiscale monitoring of single crop organs or entire fields. Accurate and reliable detection of diseases is facilitated by highly sophisticated and innovative methods of data analysis that lead to new insights derived from sensor data for complex plant-pathogen systems. Nondestructive, sensor-based methods support and expand upon visual and/or molecular approaches to plant disease assessment. The most relevant areas of application of sensor-based analyses are precision agriculture and plant phenotyping</t>
  </si>
  <si>
    <t>A K Tripathy</t>
  </si>
  <si>
    <t>Data mining and wireless sensor network for agriculture pest/disease predictions</t>
  </si>
  <si>
    <t>Proceedings of the 2011 World Congress on Information and Communication Technologies, WICT 2011</t>
  </si>
  <si>
    <t>Data driven precision agriculture aspects, particularly the pest/disease management, require a dynamic crop-weather data. An experiment was conducted in a semi-arid region to understand the crop-weather-pest/disease relations using wireless sensory and field-level surveillance data on closely related and interdependent pest (Thrips) - disease (Bud Necrosis) dynamics of groundnut crop. Data mining techniques were used to turn the data into useful information/knowledge/relations/trends and correlation of crop-weather-pest/disease continuum. These dynamics obtained from the data mining techniques and trained through mathematical models were validated with corresponding surveillance data. Results obtained from 2009 &amp; 2010 kharif seasons (monsoon) and 2009-10 &amp; 2010-11 rabi seasons (post monsoon) data could be used to develop a real to near real-time decision support system for pest/disease predictions.</t>
  </si>
  <si>
    <t>A Kapoor</t>
  </si>
  <si>
    <t>Implementation of IoT (Internet of Things) and Image processing in smart agriculture</t>
  </si>
  <si>
    <t>2016 International Conference on Computation System and Information Technology for Sustainable Solutions, CSITSS 2016</t>
  </si>
  <si>
    <t>Internet of Things and Image processing have been so far been applied for various applications independently. Their individual application in the field of agriculture exists and has achieved certain degree of success, however the combination of both these technology so far is non-existent. This paper describes an approach to combine IoT and image processing in order to determine the environmental factor or man-made factor (pesticides/fertilizers) which is specifically hindering the growth of the plant. Using an IoT sensing network which takes the readings of the crucial environmental factors and the image of the leaf lattice, it is processed under MATLAB software by the help of histogram analysis to arrive at conclusive results.</t>
  </si>
  <si>
    <t>A Khanna</t>
  </si>
  <si>
    <t>Evolution of Internet of Things (IoT) and its significant impact in the field of Precision Agriculture</t>
  </si>
  <si>
    <t>During recent years, one of the most familiar name scaling new heights and creating a benchmark is Internet of Things (IoT). It is indeed the future of communication that has transformed Things (Objects) of the real world into smarter devices. The functional aspect of IoT is to unite every object of the world in such a manner that humans have the ability to control them via Internet. Furthermore, these objects also provide regular as well as timely updates on their current status to its end user. Although IoT concepts were proposed a couple of years ago, it may not be incorrect to quote that this term has become a benchmark for establishing communication among objects. In context to the present standings of IoT, identification of the most prominent applications in the field of IoT have been highlighted and a comprehensive review has been done specifically in the field of Precision Agriculture. This article evaluates contributions made by various researchers and academicians over the past few years. Furthermore, existing challenges faced while performing agricultural activities have been highlighted along with future research directions to equip novel researchers of this domain to assess the current standings of IoT and to further improve upon them with more inspiring and innovative ideas.</t>
  </si>
  <si>
    <t>A Khattab</t>
  </si>
  <si>
    <t>Design and implementation of a cloud-based IoT scheme for precision agriculture</t>
  </si>
  <si>
    <t>Proceedings of the International Conference on Microelectronics, ICM</t>
  </si>
  <si>
    <t>The Internet of Things (IoT) technology is currently shaping different aspects of human life. Precision agriculture is one of the paradigms which can use the IoT advantages to optimize the production efficiency and uniformity across the agriculture fields, optimize the quality of the crops, and minimize the negative environmental impact. In this paper, we present an IoT architecture customized for precision agriculture applications. The proposed three-layer architecture collects the needed data and relays it to a cloud-based back-end where it is processed and analyzed. Feedback actions based on the analyzed data can be sent back to the front-end nodes. We built a prototype of the proposed architecture to demonstrate its performance advantages.</t>
  </si>
  <si>
    <t>A Nadal</t>
  </si>
  <si>
    <t>Urban planning and agriculture. Methodology for assessing rooftop greenhouse potential of non-residential areas using airborne sensors</t>
  </si>
  <si>
    <t>Science of the Total Environment</t>
  </si>
  <si>
    <t>The integration of rooftop greenhouses (RTGs) in urban buildings is a practice that is becoming increasingly important in the world for their contribution to food security and sustainable development. However, the supply of tools and procedures to facilitate their implementation at the city scale is limited and laborious. This work aims to develop a specific and automated methodology for identifying the feasibility of implementation of rooftop greenhouses in non-residential urban areas, using airborne sensors. The use of Light Detection and Ranging (LIDAR) and Long Wave Infrared (LWIR) data and the Leica ALS50-II and TASI-600 sensors allow for the identification of some building roof parameters (area, slope, materials, and solar radiation) to determine the potential for constructing a RTG. This development represents an improvement in time and accuracy with respect to previous methodology, where all the relevant information must be acquired manually. The methodology has been applied and validated in a case study corresponding to a non-residential urban area in the industrial municipality of RubÃ­, Barcelona (Spain). Based on this practical application, an area of 36,312 m2 out of a total area of 1,243,540 m2 of roofs with ideal characteristics for the construction of RTGs was identified. This area can produce approximately 600 tons of tomatoes per year, which represents the average yearly consumption for about 50% of RubÃ­ total population. The use of this methodology also facilitates the decision making process in urban agriculture, allowing a quick identification of optimal surfaces for the future implementation of urban agriculture in housing. It also opens new avenues for the use of airborne technology in environmental topics in cities</t>
  </si>
  <si>
    <t>A P Atmaja</t>
  </si>
  <si>
    <t>Communication systems of smart agriculture based on wireless sensor networks in IoT</t>
  </si>
  <si>
    <t>Journal of Robotics and Control (JRC)</t>
  </si>
  <si>
    <t>As technology develops, major countries have begun to implement the Smart Agriculture system and Internet of Things to facilitate farmers in managing their agricultural land. This study discusses the communication system of Smart Agriculture based on Internet of Things. Data from the sensor will be sent by Wireless Sensor Network to Raspberry Pi and send it to the database server which can then be accessed via the internet using android applications. Android applications can be used to monitor soil pH sensors and moisture. In addition, the control of sluice gates and water pumps can also be done manually and automatically. So that water can be controlled through applications and the web remotely. The success percentage of the communication system of Smart Agriculture based on the Internet of Things is 100% because all data from the sensor are successfully received by the Raspberry Pi and sent to the database so it can be accessed through the built-in android application and website.</t>
  </si>
  <si>
    <t>A Pardossi</t>
  </si>
  <si>
    <t>Root Zone Sensors for Irrigation Management in Intensive Agriculture</t>
  </si>
  <si>
    <t>Sensors</t>
  </si>
  <si>
    <t>Crop irrigation uses more than 70% of the world's water, and thus, improving irrigation efficiency is decisive to sustain the food demand from a fast-growing world population. This objective may be accomplished by cultivating more water-efficient crop species and/or through the application of efficient irrigation systems, which includes the implementation of a suitable method for precise scheduling. At the farm level, irrigation is generally scheduled based on the grower's experience or on the determination of soil water balance (weather-based method). An alternative approach entails the measurement of soil water status. Expensive and sophisticated root zone sensors (RZS), such as neutron probes, are available for the use of soil and plant scientists, while cheap and practical devices are needed for irrigation management in commercial crops. The paper illustrates the main features of RZS' (for both soil moisture and salinity) marketed for the irrigation industry and discusses how such sensors may be integrated in a wireless network for computer-controlled irrigation and used for innovative irrigation strategies, such as deficit or dual-water irrigation. The paper also consider the main results of recent or current research works conducted by the authors in Tuscany (Italy) on the irrigation management of container-grown ornamental plants, which is an important agricultural sector in Italy.</t>
  </si>
  <si>
    <t>A R De La Concepcion</t>
  </si>
  <si>
    <t>A wireless sensor network platform optimized for assisted sustainable agriculture</t>
  </si>
  <si>
    <t>Proceedings of the 4th IEEE Global Humanitarian Technology Conference, GHTC 2014</t>
  </si>
  <si>
    <t>The paper illustrates an efficient wireless sensor network platform, suitable for application to assisted agriculture in (but not only in) developing Countries and remote regions. The platform has been conceived in order to minimize power consumption, during all the phases of data acquisition, sampling, and compression, with an efficient and performing communication protocol, with extended transmission range and radio coverage optimization. Sensor nodes have been provided with energy harvesting facilities, to avoid any need for direct power supply or battery replacement. The resulting nodes are consequently autonomous, easy to locate and relocate, and scalable. A further work has been done to minimize dimensions and costs, in order to deploy capillary installations. Furthermore, thanks to the work done from the side of the channel optimization, it has been possible to acquire not only standard environmental parameters, but also high definition pictures. Images of plants, trees, as well as fruits and leaves are taken every hour, and forwarded to a central gateway, interfaced with the Internet. A team of agronomists and biologists checks the state of the cultivation from remote, providing the farmer with continuous assistance at a reasonable cost. This is extremely important in Developing Countries, taking into account that in those locations experts cannot reach the fields and cannot provide the farmer with specialized, continuous consultancy, both for economical and logistic reasons. In a global scenario, where new diseases arise rapidly and continuously, the remote assistance provided by an expert can minimize farmer's risks to loose his harvest and reduce his revenues. The set of environmental parameters, together with the visual collection of cultivation conditions, is useful also to generate a culture database, particularly useful in developing regions, where there is almost never historical recorded trace, in particular about possible associated diseases and infections. Last but not least, the platform allows a significant improvement of the sustainability. Thanks to the assistance of the agronomist, the farmer can minimize the use of pesticides and chemicals, as well as reducing the number of additional treatments, resulting in significant advantages, in terms of production costs and organic quality.</t>
  </si>
  <si>
    <t>A R Silva</t>
  </si>
  <si>
    <t>(CPS)2: Integration of center pivot systems with wireless underground sensor networks for autonomous precision agriculture</t>
  </si>
  <si>
    <t>Proceedings of the 1st ACM/IEEE International Conference on Cyber-Physical Systems, ICCPS '10</t>
  </si>
  <si>
    <t>Precision agriculture (PA) refers to a series of practices and tools necessary to correctly evaluate farming needs and a high density of soil sensors is an essential part of this effort. The accuracy and effectiveness of PA solutions are highly dependent on accurate and timely analysis of the soil conditions. Traditional soil measurements techniques, however, do not provide real-time data and hence, cannot fully satisfy these requirements. Moreover, the use of wired sensors, which usually must be installed and removed frequently, impacts the deployment of a high density of sensor nodes for a certain area. In this paper, a novel cyber-physical system (CPS) is developed through the integration of center pivot systems with wireless underground sensor networks, i.e., (CPS)2 for precision agriculture (PA). The Wireless Underground Sensor Networks (WUSNs) consist of wirelessly connected underground sensor nodes that communicate untethered through soil. A CP provides one of the highest efficient irrigation solutions for agriculture and the integration of WUSNs with the CP structure can provide autonomous irrigation capabilities that are driven by the physical world, i.e., conditions of the soil. However, the wireless communication channel for the soil-air path is significantly affected by many spatio-temporal aspects, such as the location and burial depth of the sensors, the soil texture and moisture, the vegetation canopy, and also the speed of the center pivot engine. Due to the high number of real-time parameters to be considered, a cyber-physical system (CPS) must be developed. In this paper, as a proof-of-concept, the results of empirical experiments with these components are provided. The main characteristics of a precision agriculture CPS are highlighted as a result of the experiments realized with a WUSN built on top of a real-life center pivot system. The experiment results show that the concept of (CPS)2 is feasible and can be made highly reliable using commodity wireless sensor motes. Moreover, it is shown that the realization of (CPS)2 requires non-trivial management due to stochastic real-time communication constraints. Accordingly, guidelines for the development of an efficient (CPS)2 solution are provided. To the best of our knowledge, this is the first work that considers a CPS solution based on WUSNs for precision agriculture.</t>
  </si>
  <si>
    <t>A Salam</t>
  </si>
  <si>
    <t>Internet of things in smart agriculture: Enabling technologies</t>
  </si>
  <si>
    <t>IEEE 5th World Forum on Internet of Things, WF-IoT 2019 - Conference Proceedings</t>
  </si>
  <si>
    <t>In this paper, an IoT technology research and innovation roadmap for the field of precision agriculture (PA) is presented. Many recent practical trends and the challenges have been highlighted. Some important objectives for integrated technology research and education in precision agriculture are described. Effective IoT based communications and sensing approaches to mitigate challenges in the area of precision agriculture are presented.</t>
  </si>
  <si>
    <t>A Sengupta</t>
  </si>
  <si>
    <t>FarmFox: A Quad-Sensor-Based IoT Box for Precision Agriculture</t>
  </si>
  <si>
    <t>IEEE Consumer Electronics Magazine</t>
  </si>
  <si>
    <t>The amalgamation of traditional farming methodology with IoT can lead to sustainable agriculture. With this rationale, we have designed and developed an IoT-enhanced device-FarmFox, which can analyze the sensed information and transmitting it to the user via the internet. FarmFox thrives in real-time data collection, soil health monitoring via in-situ analysis, and controlling the whole architecture from a remote location. Compared to existing devices, FarmFox is an economic alternative as it utilizes Arduino-based hardware. Turbidity and pH, these two parameters are first incorpporated in FarmFox. The results confirm the success of soil health in terms of the four parameters. It is expected that the real-life implementation of FarmFox will lead toward a cost-effective smart solution for sustainable agriculture.</t>
  </si>
  <si>
    <t>A Sinha</t>
  </si>
  <si>
    <t>Architecting user-centric internet of things for smart agriculture</t>
  </si>
  <si>
    <t>Sustainable Computing: Informatics and Systems</t>
  </si>
  <si>
    <t>Recent advancement in the technology has paved the way for the optimization of traditional industrial practices. Agriculture sector continues to serve as the backbone of the global economy. Moreover, it is required to cater the ever increasing demand for the food products arising due to rapid growth of global population. This urges for the modernization of traditional agricultural methodologies. Internet of Things (IoT) has the potential to become the key enabler for realizing the vision of Smart Agriculture. This paper proposes a user-centric IoT architecture for addressing the various issues faced in the agricultural domain. The proposed system allows the farmers to monitor their agricultural fields in real time and receive recommendations for producing good quality crops. The proposed architecture also optimizes the food supply chain in a manner that allows the farmers to maximize their overall profit on the sold goods. The applicability of the proposed architecture is evaluated using multiple uses cases encompassing the different aspects of the agriculture process. The paper also proposes a novel framework for smartphones that would facilitate the software engineers to develop applications required for implementing various functionality of the proposed system.</t>
  </si>
  <si>
    <t>A Somov</t>
  </si>
  <si>
    <t>Pervasive Agriculture: IoT-Enabled Greenhouse for Plant Growth Control</t>
  </si>
  <si>
    <t>IEEE Pervasive Computing</t>
  </si>
  <si>
    <t>We present Internet of Things (IoT) deployment in a tomato greenhouse in Russia. The IoT enabling technologies applied for this deployment comprise a wireless sensor network, cloud computing, and artificial intelligence. They are to help in monitoring and controlling of both plants and greenhouse conditions as well as predicting the growth rate of tomatoes.</t>
  </si>
  <si>
    <t>A Srilakshmi</t>
  </si>
  <si>
    <t>A comparative study on Internet of Things (IoT) and its applications in smart agriculture</t>
  </si>
  <si>
    <t>Pharmacognosy Journal</t>
  </si>
  <si>
    <t>Agriculture plays a vital role in countryâ€™s economy and it has an extensive contribution to- wards human civilization. Due to the growing expansions in sensor devices, RFID and Inter- net protocols the architecture of Internet of Things (IoT) has been made to support agriculture by making a Smart agriculture. This paper describes the implementation of various IoT tech- niques and intelligent decision support systems used in agriculture. It provides a wide review on methods and technologies like ANFIS and PLSR Model predictions, experiences in various challenges as well as further work are discussed through the review article.</t>
  </si>
  <si>
    <t>A Srivastava</t>
  </si>
  <si>
    <t>A Comprehensive Review on the Application of Internet of Thing (IoT) in Smart Agriculture</t>
  </si>
  <si>
    <t>IoT-based smart farming techniques have come up as one of the solutions to tackle the effect of climate change, water scarcity, etc. which are the prime reason for the decline of agricultural products and increase in their price. In recent year, many works have presented innovative ideas and prototypes which can be used for IoT-based smart farming. This article presents a comprehensive review of the cutting-edge technologies and advancements in the field of IoT-based smart farming. This article also presents a discussion on the IoT-based commercial products developed for smart farming. Based on the review of these exiting works and commercial products, some key challenges and future scope of research in this domain are found and presented in the article.</t>
  </si>
  <si>
    <t>Monitoring of soil parameters and controlling of soil moisture through IoT based smart agriculture</t>
  </si>
  <si>
    <t>2020 IEEE Students' Conference on Engineering and Systems, SCES 2020</t>
  </si>
  <si>
    <t>Agriculture plays a vital role in the economical growth and development of any nation. Changing climatic condition have badly affected the production of agriculture products. Therefore, to improve the quality and quantity of agriculture products, many new technologies are being developed to practice smart agriculture which can adapt to the changing climatic condition. In this paper, one such method is proposed. The developed method is a new and simple internet of thing based approach to practice smart agriculture. In this proposed approach, a hardware and software setup is used to monitor important soil parameters from a remote location and automatic control of soil moisture content. The proposed approach helps in remote monitoring and water conservation process.</t>
  </si>
  <si>
    <t>A Tendolkar</t>
  </si>
  <si>
    <t>CareBro (Personal Farm Assistant):An IoT based Smart Agriculture with Edge Computing</t>
  </si>
  <si>
    <t>MPCIT 2020 - Proceedings: IEEE 3rd International Conference on "Multimedia Processing, Communication and Information Technology"</t>
  </si>
  <si>
    <t>Post Covid-19 era redefines farming in terms of ensuring the maximum productivity and safety of the produce by leveraging technology. A contactless approach coupled with reliability and safety in the entre supply chain is the need of the hour. The proposed solution â€œCareBroâ€, plays a vital part in ensuring that the entire farm is managed autonomously and remotely without physical presence. The onboard edge computing capabilities interact with the smart farm sensorics in an IOT environment. This ensures seamless farming and allows for increased crop yield, ethical pest management and irrigation control. The CareBro is always in touch with the farmer through the cloud, with real time monitoring and decision making. Thereby ensuring the perfect farm management solution in urban, rural, largescale and small scale farmers throughout our country.</t>
  </si>
  <si>
    <t>A Tzounis</t>
  </si>
  <si>
    <t>Internet of Things in agriculture, recent advances and future challenges</t>
  </si>
  <si>
    <t>Biosystems Engineering</t>
  </si>
  <si>
    <t>The increasing demand for food, both in terms of quantity and quality, has raised the need for intensification and industrialisation of the agricultural sector. The â€œInternet of Thingsâ€ (IoT) is a highly promising family of technologies which is capable of offering many so_x0002_lutions towards the modernisation of agriculture. Scientific groups and research in_x0002_stitutions, as well as the industry, are in a race trying to deliver more and more IoT products to the agricultural business stakeholders, and, eventually, lay the foundations to have a clear role when IoT becomes a mainstream technology. At the same time Cloud Computing, which is already very popular, and Fog Computing provide sufficient resources and solutions to sustain, store and analyse the huge amounts of data generated by IoT devices. The management and analysis of IoT data (â€œBig Dataâ€) can be used to automate processes, predict situations and improve many activities, even in real-time. Moreover, the concept of interoperability among heterogeneous devices inspired the creation of the appropriate tools, with which new applications and services can be created and give an added value to the data flows produced at the edge of the network. The agricultural sector was highly affected by Wireless Sensor Network (WSN) technologies and is expected to be equally benefited by the IoT. In this article, a survey of recent IoT technologies, their current penetration in the agricultural sector, their potential value for future farmers and the challenges that IoT faces towards its propagation is presented</t>
  </si>
  <si>
    <t>A U Mentsiev</t>
  </si>
  <si>
    <t>IoT and mechanization in agriculture: Problems, solutions, and prospects</t>
  </si>
  <si>
    <t>IOP Conference Series: Earth and Environmental Science</t>
  </si>
  <si>
    <t>The IoT, acronym for the Internet of Things, is a coordination of interconnected digital and mechanical devices, people, animals or objects that have been offered with the talent of sharing information without the assistance of human to machine communication, with the help of unique identifiers. The IoT has faced remarkable victory in the fields of business, medicine, defence, smart city and many more. Agriculture is a main sector that has a vast functional potential while considering the Internet of Things. In order to generate environmental states that are compatible for the growth of plants and animals, protected agriculture uses artificial devices and modern development to manipulate best suited climatic behaviours. In this study, the main focus will be on the recent problems, and suitable solutions faced by agricultural sector and provide prospective high tech and modern IoT applications, structures and technologies.</t>
  </si>
  <si>
    <t>A Vangala</t>
  </si>
  <si>
    <t>Smart Secure Sensing for IoT-Based Agriculture: Blockchain Perspective</t>
  </si>
  <si>
    <t>Agriculture is a vital area for the sustenance of mankind engulfing manufacturing, security, traceability, and sustainable resource management. With the resources receding expeditiously, it is of utmost significance to innovate techniques that help in the subsistence of agriculture. The growth of Internet of Things (IoT) and Blockchain technology as two rapidly emerging fields can ameliorate the state of food chain today. This paper provides a rigorous literature review to inspect the state-of-the-art development of the schemes that provide information security using blockchain technology. After identifying the core requirements in smart agriculture, a generalized blockchain-based security architecture has been proposed. A detailed cost analysis has been conducted on the studied schemes. A meticulous comparative analysis uncovered the drawbacks in existing research. Furthermore, detailed analysis of the literature has also revealed the security goals towards which the research has been directed and helped to identify new avenues for future research using artificial intelligence.</t>
  </si>
  <si>
    <t>Ä BanÄ‘ur</t>
  </si>
  <si>
    <t>An analysis of energy efficiency in Wireless Sensor Networks (WSNs) applied in smart agriculture</t>
  </si>
  <si>
    <t>In this paper the usage of Wireless Sensor Networks (WSN) in smart agriculture applications was analyzed. The main focus of the paper is on the power consumption of the various WSN components, on the both levels, physical and functional. The analysis, from the energy efficiency aspect, includes a comparative review and discussion of the most commonly used protocols on the physical, data link and network layers. The analysis outcome provides a precise identification of the main power consumers, the magnitude of their consumption, and a deep understanding of the key mechanisms that should be applied in order to improve the energy efficiency in a WSN. The analysis also includes simulation of a WSN operation in a smart agriculture application. The simulation scenario and the measured values of the average power consumption and the average time of activity of the radio component of each network node provide a confirmation of the key points of the previously performed analysis and detailed insights into the possible directions of the strategy for energy efficiency improvement. Additionally, the simulation results reveal the magnitude of the energy savings that can be accomplished by deploying the duty cycle mechanisms within the WSNs. Finally, the paper includes a discussion about various factors and the way they impact the level of energy efficiency, which have to be addressed within the requirements gathering, comprehensive analysis and the design phases of a WSN life cycle implementation.</t>
  </si>
  <si>
    <t>Aqeel-Ur-Rehman</t>
  </si>
  <si>
    <t>A review of wireless sensors and networks' applications in agriculture</t>
  </si>
  <si>
    <t>Computer Standards and Interfaces</t>
  </si>
  <si>
    <t>Due to advancement in technologies and reduction in size, sensors are becoming involved in almost every field of life. Agriculture is one of such domains where sensors and their networks are successfully used to get numerous benefits. Selection of sensors and their effective utilization to solve agricultural domain problems has been an arduous task for novice users due to unavailability of conglomerated information in literature. The aim of this paper is to review the need of wireless sensors in Agriculture, WSN technology and their applications in different aspects of agriculture and to report existing system frameworks in agriculture domain.</t>
  </si>
  <si>
    <t>B B Bhanu</t>
  </si>
  <si>
    <t>Agriculture field monitoring and analysis using wireless sensor networks for improving crop production</t>
  </si>
  <si>
    <t>IFIP International Conference on Wireless and Optical Communications Networks, WOCN</t>
  </si>
  <si>
    <t>The purpose of this is to design and develop an agricultural monitoring system using wireless sensor network to increase the productivity and quality of farming without observing it for all the time manually. Temperature, humidity and carbon dioxide levels are the most important factors for the productivity, growth, and quality of plants in agriculture. So this system periodically measures these parameters inside the fields, thus the farmers or the agriculture experts can observe the measurements from the web simultaneously. Moreover, when a critical change in one of the measurements occurs, then the farmer will be intimated via mobile text message and e-mail by an agriculture expert. With the continuous monitoring of many environmental parameters, the grower can analyze the optimal environmental conditions to achieve maximum crop productiveness, for the better productivity and to achieve remarkable energy savings.</t>
  </si>
  <si>
    <t>B Deepa</t>
  </si>
  <si>
    <t>Smart agriculture using iot</t>
  </si>
  <si>
    <t>Advances in Intelligent Systems and Computing</t>
  </si>
  <si>
    <t>An automated agriculture system is developed to monitor and maintain the important aspects of farming like temperature, humidity, soil moisture content and sunlight using IoT technology. The sensors must be placed at appropriate places and positions to sense and communicate the details using cloud computing to the mobile phones of farmers, to optimize the agriculture yield by automating the field maintenance system. Improved water supply process, brightness maintenance, temperature conditions adjustments can be achieved in the automated system using the proposed idea. Single board Node MCU microcontroller is used as the decision making and controlling device between various sensors and the farm maintenance equipment. The proposed system is expected to be helpful to the farmers in controlling an irrigation system in a better and accurate way.</t>
  </si>
  <si>
    <t>B Fu</t>
  </si>
  <si>
    <t>Research on the agriculture intelligent system based on IOT</t>
  </si>
  <si>
    <t>Proceedings of 2012 International Conference on Image Analysis and Signal Processing, IASP 2012</t>
  </si>
  <si>
    <t>According to the need for transition from traditional agriculture to modern agriculture in China and the Spirits of 2012 Central No. 1 Document of the People's Republic of China, the agriculture intelligent system based on IOT is introduced for organic melon and fruit production. A number of new technologies were used in the system, such as RFID, sensors and so on. This system contains three platforms. The expert system service platform set up a mathematical model to capture the data of the growing melons, and then make a decision. The intelligent production management platform could control the plant environment, the supply of water and fertilizer. The Internet trading platform with traceability function is an extended service for fruit growers and consumers. It is significative that the Agriculture Intelligent System was developed to control the crop growth environment, and to optimize fruit planting management, etc. If the system is adopted in a large region, it will provide benefits to fruit growers.</t>
  </si>
  <si>
    <t>B Keswani</t>
  </si>
  <si>
    <t>Adapting weather conditions based IoT enabled smart irrigation technique in precision agriculture mechanisms</t>
  </si>
  <si>
    <t>Neural Computing and Applications</t>
  </si>
  <si>
    <t>Precision agriculture is the mechanism which controls the land productivity and maximizes the revinue and minimizes the impact on sorroundings by automating the complete agriculture processes. This projected work relies on independent internet of things (IoT) enabled wireless sensor network (WSN) framework consisting of soil moisture (MC) probe, soil temperature measuring device, environmental temperature sensor, environmental humidity sensing device, CO2 sensor, daylight intensity device (light dependent resistor) to acquire real-time farm information through multi-point measurement. The projected observance technique consists of all standalone IoT-enabled WSN nodes used for timely data acquisitions and storage of agriculture information. The farm history is additionally stored for generating necessary action throughout the whole course of farming. The work summarizes the optimum usage of irrigation by the precise management of water valve using neural network-based prediction of soil water requirement in 1 h ahead. Our proposed irrigation control scheme utilizes structural similarity (SSIM)-based water valve management mechanism which is used to locate farm regions having water deficiency. Moreover, a close comparative study of optimization techniques, like variable learning rate gradient descent, gradient descent for feedforward neural network-based pattern classification, is performed and the best practice is employed to forecast soil MC on hourly basis together with interpolation method for generating soil moisture content (MC) distribution map. Finally, SSIM index-based soil MC deficiency is calculated to manipulate the specified valves for maintaining uniform water requirement through the entire farm area. The valve control commands are again processed using fuzzy logic-based weather condition modeling system to manipulate control commands by considering different weather conditions.</t>
  </si>
  <si>
    <t>B Maram</t>
  </si>
  <si>
    <t>The role of IoT in agriculture fields</t>
  </si>
  <si>
    <t>International Journal of Mechanical Engineering and Technology</t>
  </si>
  <si>
    <t>Today, majority of the farmers are dependent on agriculture for their survival. But majority of the agricultural tools and practices are outdated and it yields less crop products, because everything is depends on environment and Government support. The world population is becoming more comparatively cultivation land and crop yield. It is essential for the world to increase the yielding of the crop by adopting information technology and communication plays a vital role in smart farming. The objective of this research paper to present tools and best practices for understanding the role of information and communication technologies in agriculture sector, motivate and make the illiterate farmers to understand the best insights given by the big data analytics using machine learning.</t>
  </si>
  <si>
    <t>B Miles</t>
  </si>
  <si>
    <t>A study of LoRaWAN protocol performance for IoT applications in smart agriculture</t>
  </si>
  <si>
    <t>Computer Communications</t>
  </si>
  <si>
    <t>The use of Internet of Things (IoT) is becoming increasingly common in agribusiness to increase food production capacity for the expanding global population. Recently, low-power wide-area networks (LPWANs) have been used in the development of IoT applications that require low power consumption and low data transmission rates. LoRaWAN is considered the most suitable communication network for LPWANs for IoT applications in smart agriculture. In this paper, we present an in-depth study of the performance of the LoRaWAN communication network in the context of an IoT application for a pilot farm. We consider several scenarios and analyze simulation results by using Network Simulator 3. We then propose a mathematical model that precisely predicts the successful packet delivery rate for this type of network considering the number of nodes and the transmission interval duration. Finally, we validate the results of our model by comparing them with other simulation results under different scenarios.</t>
  </si>
  <si>
    <t>B Parvez</t>
  </si>
  <si>
    <t>IoT in Agriculture</t>
  </si>
  <si>
    <t>2020 International Conference on Computational Performance Evaluation, ComPE 2020</t>
  </si>
  <si>
    <t>IoT or Internet of Things is breakthrough advancement in technology that aids interconnectivity among intelligent devices and machines and helps reduce human intervention. IoT is revolutionizing the way we live in this world, from paying bills at a nearby provision store to booking a seat at a restaurant</t>
  </si>
  <si>
    <t>C Brewster</t>
  </si>
  <si>
    <t>IoT in Agriculture: Designing a Europe-Wide Large-Scale Pilot</t>
  </si>
  <si>
    <t>IEEE Communications Magazine</t>
  </si>
  <si>
    <t>The technologies associated with the Internet of Things have great potential for application in the domain of food and agriculture, especially in view of the societal and environmental challenges faced by this sector. From farm to fork, IoT technologies could transform the sector, contributing to food safety, and the reduction of agricultural inputs and food waste. A major step toward greater uptake of these technologies will be the execution of IoT-based large-scale pilots (LSPs) in the entire supply chain. This article outlines the challenges and constraints that an LSP deployment of IoT in this domain must consider. Sectoral and technological challenges are described in order to identify a set of technological and agrifood requirements. An architecture based on a system of systems approach is briefly presented, the importance of addressing the interoperability challenges faced by this sector is highlighted, and we elaborate on requirements for new business models, security, privacy, and data governance. A description of the technologies and solutions involved in designing pilots for four agrifood domains (dairy, fruit, arable, meat and vegetable supply chain) is eventually provided. In conclusion, it is noted that for IoT to be successful in this domain, a significant change of culture is needed.</t>
  </si>
  <si>
    <t>C Cambra</t>
  </si>
  <si>
    <t>An IoT service-oriented system for agriculture monitoring</t>
  </si>
  <si>
    <t>IEEE International Conference on Communications</t>
  </si>
  <si>
    <t>Wireless Sensor Networks (WSNs), Internet of things (IoT) and aerial mapping are nowadays being used very much in agriculture. The challenge of joining those technologies requires a new and smart wireless network topology for devices communication. Problems like scalability and manageability are important challenges when there are many devices. This paper presents the design of a smart IoT communication system manager used as a low cost irrigation controller. The proposal is a powerful irrigation tool that uses real time data such as the variable rate irrigation and some parameters taken from the field. The field parameters, the index vegetation (estimated using aerial images) and the irrigation events, such as flow level, pressure level or wind speed, are periodically sampled. Data is processed in a smart cloud service based on the Drools Guvnor (a Business Rules Manager). The developed multimedia platform can be controlled remotely by a mobile phone. Finally, we measured the bandwidth consumed when the system is sending different kinds of commands and data.</t>
  </si>
  <si>
    <t>C Hirsch</t>
  </si>
  <si>
    <t>Capacitive Soil Moisture Sensor Node for IoT in Agriculture and Home</t>
  </si>
  <si>
    <t>2019 IEEE 23rd International Symposium on Consumer Technologies, ISCT 2019</t>
  </si>
  <si>
    <t>Growing food for nine billion people is a challenge we will face in near future. Digital technologies hold a great promise to increase efficiency and use resources effectively. In this paper we present a low-power and scalable IoT-based architecture for home farmers and scientific purposes that enables to verify the environmental impact on plants developments by monitoring the soil moisture and temperature. The measured values are transmitted via Bluetooth Low Energy (BLE) to a gateway, e.g., a smartphone running the gateway app, to a cloud platform that stores and processes the data. This data is useful to give home farmers vital information, e.g., when to water a plant or when the plant is prune to get infected by a disease. This information is of great importance because it helps to decrease crop failures and thus farm more efficient. The hardware and software architecture presented is scalable and designed to consume low power. Experiments show that it is possible to create a high-spatial resolution by putting many sensor nodes on a small area, in order to help research to measure micro-climate.</t>
  </si>
  <si>
    <t>C I Idumah</t>
  </si>
  <si>
    <t>A review on innovations in polymeric nanocomposite packaging materials and electrical sensors for food and agriculture</t>
  </si>
  <si>
    <t>Composite Interfaces</t>
  </si>
  <si>
    <t>The application of polymer nanocomposites packaging materials in industrial, food and agricultural products is a superior alternative to traditional packaging materials such as glass, paper, and metals due to their functionalization, flexibility, and minimal cost. However, usage of these materials has been hindered due to their inferior mechanical and barrier behaviors, which are susceptible to improvement through inclusion of functionalized reinforcing macro- or nanoï¬llers. Furthermore, most reinforced materials exhibit inferior matrixâ€“ï¬ller interfacial interactions, which are enhanced with reducing ï¬ller dimensions. Hence, this review elucidates functionalization of composites interfacial interaction and its relationship to enhancement of the properties of packaging materials, especially antimicrobial tendencies, enzyme immobilization behavior, biosensing affinity, and so on. Thus, a fundamental understanding of interfacial structure and its relationship to the overall improvement of properties are presented. Therefore, nanomaterials, such as cellulose, nanoclay, halloysite nanotubes, carbon allotropes (graphene and carbon nanotubes), silica, and so on, are discussed relative to their surface treatment approaches and effects on composites films properties for effective packaging. Recently, emerging innovations in nanostructured polymeric composite materials and electrical-sensors, their current applications and future outlook as food, agricultural and industrial packaging materials are also herewith elucidated.</t>
  </si>
  <si>
    <t>C Kamienski</t>
  </si>
  <si>
    <t>Smart water management platform: IoT-based precision irrigation for agriculture</t>
  </si>
  <si>
    <t>Sensors (Switzerland)</t>
  </si>
  <si>
    <t>The smart management of freshwater for precision irrigation in agriculture is essential for increasing crop yield and decreasing costs, while contributing to environmental sustainability. The intense use of technologies offers a means for providing the exact amount of water needed by plants. The Internet of Things (IoT) is the natural choice for smart water management applications, even though the integration of different technologies required for making it work seamlessly in practice is still not fully accomplished. The SWAMP project develops an IoT-based smart water management platform for precision irrigation in agriculture with a hands-on approach based on four pilots in Brazil and Europe. This paper presents the SWAMP architecture, platform, and system deployments that highlight the replicability of the platform, and, as scalability is a major concern for IoT applications, it includes a performance analysis of FIWARE components used in the Platform. Results show that it is able to provide adequate performance for the SWAMP pilots, but requires specially designed configurations and the re-engineering of some components to provide higher scalability using less computational resources.</t>
  </si>
  <si>
    <t>SWAMP: An IoT-based smart water management platform for precision irrigation in agriculture</t>
  </si>
  <si>
    <t>2018 Global Internet of Things Summit, GIoTS 2018</t>
  </si>
  <si>
    <t>Irrigation for agriculture is the biggest consumer of freshwater in the world, which makes a case for the intensive use of technology to optimize the use of water, reduce the consumption of energy and improve the quality of crops. While the Internet of Things (IoT) and other associated technologies are the natural choice for smart water management applications, their appropriateness is still to be proven in real settings with the deployment of on-site pilots. Also, IoT-based application development platforms should be generic enough to be adapted to different crops, climates, and countries. The SWAMP project develops IoT based methods and approaches for smart water management in precision irrigation domain and pilots them in Italy, Spain, and Brazil. In this paper, we present the SWAMP view, architecture, pilots and the scenario-based development process adopted in the project.</t>
  </si>
  <si>
    <t>C Kamyod</t>
  </si>
  <si>
    <t>End-to-end reliability analysis of an IoT based smart agriculture</t>
  </si>
  <si>
    <t>3rd International Conference on Digital Arts, Media and Technology, ICDAMT 2018</t>
  </si>
  <si>
    <t>End-to-end reliability of a computer network has been widely researched to improve the performance of the system. This paper evaluates end-to-end reliability characteristics of two main IoT communication network architectures through main reliability network parameters by using OPNET. The reliability effects when increasing the number of sensor nodes are simulated and analyzed. The simulation results show exciting reliability features of the intended IoT communication architecture.</t>
  </si>
  <si>
    <t>C Kone</t>
  </si>
  <si>
    <t>Performance Management of IEEE 802.15.4 Wireless Sensor Network for Precision Agriculture</t>
  </si>
  <si>
    <t>The monitoring and control of crops in precision agriculture sometimes requires a high collection frequency of information (e.g., temperature, humidity, and salinity) due to the variability in crops. Data acquisition and transmission are generally achieved thanks to wireless sensor networks. However, sensor nodes have limited resources. Thus, it is necessary to adapt the increase in sampling frequency for different crops, under application constraints (reliability, packet delay, and lifetime duration). In this paper, we propose to properly tune IEEE 802.15.4 MAC parameters (macMinBE and macMaxCSMABackoffs) and the sampling frequency of deployed sensor nodes. An analytical model of network performance is derived and used to perform the tuning of these tradeoff parameters. Simulation analysis shows that our scheme provides an efficient increase of sampling frequency of sensor nodes while satisfying application requirements.</t>
  </si>
  <si>
    <t>C Marwa</t>
  </si>
  <si>
    <t>IoT Based Low-cost Weather Station and Monitoring System for Smart Agriculture</t>
  </si>
  <si>
    <t>Proceedings - STA 2020: 2020 20th International Conference on Sciences and Techniques of Automatic Control and Computer Engineering</t>
  </si>
  <si>
    <t>It is estimated that the world's population will be about 9.1 billion by 2050. The UN FAO has reported that food production would need to be increased by approximately 70 percent to feed this increased population. Therefore, to ensure high yields and farm profitability, it is very important to improve agricultural productivity. In this sense, the technology of the Internet of Things (IoT) has become the key road towards novel practice in agriculture. In the agriculture sector, climate change is also a major concern. A solution to completely satisfy the requirements of automated and real-time monitoring of environmental parameters such as humidity, temperature and rain is proposed in this paper. The proposed platform, which collects environmental data (temperature, humidity and rain) over a period of one year was tested on a real farm in Tunisia. The results show that the proposed solution can be used as a reference model to meet the requirements for large-scale agricultural farm calculation, transmission and storage.</t>
  </si>
  <si>
    <t>C Nandyala</t>
  </si>
  <si>
    <t>Green IoT Agriculture and Healthcare Application (GAHA)</t>
  </si>
  <si>
    <t>International Journal of Smart Home</t>
  </si>
  <si>
    <t>The application of the two trending and popular technologies, Cloud Computing (CC) and the Internet of Things (IoT) are current hot discussions in the field of agriculture and healthcare applications. Motivated by achieving a sustainable world, this paper discusses various technologies and issues regarding green cloud computing and green Internet of Things, further improves the discussion with the reduction in energy consumption of the two techniques (CC and IoT) combination in agriculture and healthcare systems. The history and concept of the hot green information and communications technologies (ICTâ€™s) which are enabling green IoT will be discussed. Green computing introduction first and later focuses on the recent works done regarding the two emerging technologies in both agriculture and healthcare cases. Furthermore, this paper contributes by presenting Green IoT Agriculture and Healthcare Application (GAHA) using sensor-cloud integration model. Finally, lists out the advantages, challenges, and future research directions related to green application design. Our research aims to make green area broad and contribution to sustainable application world</t>
  </si>
  <si>
    <t>C Verdouw</t>
  </si>
  <si>
    <t>Internet of things in agriculture</t>
  </si>
  <si>
    <t>CAB Reviews: Perspectives in Agriculture, Veterinary Science, Nutrition and Natural Resources</t>
  </si>
  <si>
    <t>This literature review on Internet of Things (IoT) in agriculture and food, provides an overview of existing applications, enabling technologies and main challenges ahead. The results of the review show that this subject received attention by the scientific community from 2010 on and the number of papers has increased since then. The literature on IoT in agriculture and food is very much dominated by Asian scientists, especially from China. In other continents, the concept of IoT was up to recently mainly adopted by non-agricultural scientists. The application area of food supply chains is addressed most frequently, followed by arable farming. Most papers report the results of explorative studies or they present IoT systems that are designed or implemented in prototypes and pilots. The literature reviewed focuses on sensing and monitoring, while actuation and remote control is much less addressed. The findings indicate that IoT is still in its infancy in the agriculture and food domain. Applications are often fragmentary, lack seamless integration and especially more advanced solutions are in an experimental stage of development. Important challenges to overcome this situation include (i) integration of existing IoT solutions by open IoT architectures, platforms and standards, (ii) upscaling the usage of interoperable IoT technologies beyond early adopters especially by the simplification of existing solutions and make it more affordable for end users, and (iii) further improvement of IoT technologies to ensure a broad usability in the diversity of the agri-food domain.</t>
  </si>
  <si>
    <t>D Alghazzawi</t>
  </si>
  <si>
    <t>Congestion Control in Cognitive IoT-Based WSN Network for Smart Agriculture</t>
  </si>
  <si>
    <t>IEEE Access</t>
  </si>
  <si>
    <t>Wireless sensor networking is being used extensively in agricultural activities to increase productivity and reduce losses in various ways. The greenhouse simplifies the concept of planting, which has several benefits in agriculture. In agricultural models, soil pH sensors and gas sensors are commonly used. These sensors are applicable in various Internet of Things (IoT) integrated agricultural activities. The paper discusses the hardware design and working of the proposed model. In addition, various agricultural models used for evapotranspiration are also explained. The key factors such as congestion control are evaluated using the Penman-Monteith equation. This paper focuses on implementing more than two references parameters like evapotranspiration and humidity under different conditions, which aids in splitting the relationship evenly by the number of sources. Furthermore, the paper shows the implementation done with MATLAB and values are adjusted using the code. The paper claims to achieve similar variations with the same source value, validating the proposed modelâ€™s efficiency and fairness. In an optimal region, these schemes also demonstrate higher throughput and lower delay rates. The improved packet propagation through the IoT network is demonstrated using visualization tools, and the feedback is computed to determine the overall access amount (A1 + A2) obtained. The experimental results show that the propagation rate is 1.24, more significant than the link capacity value. The claims are verified by showing the improved congestion control as it outperforms different parameters, considering an additive increase condition by 0.3% and multiplicative decrease condition by 1.2 %.</t>
  </si>
  <si>
    <t>D Davcev</t>
  </si>
  <si>
    <t>IoT agriculture system based on LoRaWAN</t>
  </si>
  <si>
    <t>IEEE International Workshop on Factory Communication Systems - Proceedings, WFCS</t>
  </si>
  <si>
    <t>In the last years, besides the implementation in the smart city applications, IoT has also found significant place in the agricultural and food production process. In the paper we present an innovative, power efficient and highly scalable IoT agricultural system. This system is based on LoRaWAN network for long range and low power consumption data transmission from the sensor nodes to the cloud services. Our system of cloud services is highly scalable and utilizes data stream for analytics purposes. In our case study we show some preliminary results for grape farm.</t>
  </si>
  <si>
    <t>D KrÄmaÅ™Ã­k</t>
  </si>
  <si>
    <t>Innovative IoT sensing and communication unit in agriculture</t>
  </si>
  <si>
    <t>European Journal of Electrical Engineering</t>
  </si>
  <si>
    <t>This paper aims to propose an innovative reconfigurable sensing unit, suited to be used in harsh agriculture environment. The heart of the unit is a PCB with Linux based processor which is established such a way that the unit communicates via a backend, SQL based database with a user-friendly web interface. It can aggregate several data sources: tensometers, accelerometer, temperature sensor, CAN, digital and analog inputs. It communicates via GSM and It implements GPS information to provide precise real-time position. The unit is designed to be powered with different power sources. Collection the units which are used, can be easily reached using standard private network. The backend enables the users to configure desired actions. One can choose certain data to be sensed. It is possible to configure also the data acquisition rate and time interval between two packages sent to backend. Data are available through the web interface and can be downloaded to universal format of CSV for further processing. It has been shown that the whole system is capable to monitor user defined data limits and if such a limit is reached a notification (e.g. SMS) can be sent to a predefined destination.</t>
  </si>
  <si>
    <t>D L Corwin</t>
  </si>
  <si>
    <t>Review of soil salinity assessment for agriculture across multiple scales using proximal and/or remote sensors</t>
  </si>
  <si>
    <t>Advances in Agronomy</t>
  </si>
  <si>
    <t>Mapping and monitoring soil spatial variability is particularly problematic for temporally and spatially dynamic properties such as soil salinity. The tools necessary to address this classic problem only reached maturity within the past 2 decades to enable field- to regional-scale salinity assessment of the root zone, including GPS, GIS, geophysical techniques involving proximal and remote sensors, and a greater understanding of apparent soil electrical conductivity (ECa) and multi- and hyper-spectral imagery. The concurrent development and application of these tools have made it possible to map soil salinity across multiple scales, which back in the 1980s was prohibitively expensive and impractical even at field scale. The combination of ECa-directed soil sampling and remote imagery has played a key role in mapping and monitoring soil salinity at large spatial extents with accuracy sufficient for applications ranging from field-scale site-specific management to statewide water allocation management to control salinity within irrigation districts. The objective of this paper is: (i) to present a review of the geophysical and remote imagery techniques used to assess soil salinity variability within the root zone from field to regional scales</t>
  </si>
  <si>
    <t>D Li</t>
  </si>
  <si>
    <t>State-of-the-art Review for Internet of Things in Agriculture</t>
  </si>
  <si>
    <t>Nongye Jixie Xuebao/Transactions of the Chinese Society for Agricultural Machinery</t>
  </si>
  <si>
    <t>n China, agricultural production still mainly based on manpower, while agricultural labor population continuously declining, low agricultural resource efficiency, average agricultural resource shortage, low average age of new generation farmers and population aging in practical agricultural labor are the main troubles in developing agriculture. Research of intelligent devices and models to realize precise agriculture is a criticle approach to solve the problems and realize modernlization agriculture in China. IoT (Internet of things) in agriculture is an advanced technology aims at digging agricultural productivity potential, intelligentize agricultural equipment and realizing intelligent production, it includes agricultural information perception, agricultural information transmission and intelligent information processing technologies, IoT in agriculture focusing on applying in field planting, facility horticulture, livestock feeding, aquaculture and agricultural products logistics according to individual requirements. The progress of IoT in agriculture was concluded in last three years, which mainly focused on important breakthroughs of agricultural individual identification technologies, agricultural sensing theories and crafts, low-power wide-area network (LPWAN) technologies, agricultural big data technologies and artificial intelligent technologies. A framework of IoT in agriculture was proposed that agricultural operational control was based on agricultural operational models and self managed device network, according to the framework, the role of human was consumer of real-time data and valuable information, the labor output was based on IoT drived intelligent equipment. Furthermore, restriction factors were summarized by contrasting IoT applications in China and in advanced agricultural countries, the development strategy was raised for the development of IoT in Chinese agriculture, and finally the perspectives and main research issues of IoT were concluded in Chinese agriculture. Â© 2018, Chinese Society of Agricultural Machinery. All right reserved.</t>
  </si>
  <si>
    <t>D Liu</t>
  </si>
  <si>
    <t>Intelligent agriculture greenhouse environment monitoring system based on IOT technology</t>
  </si>
  <si>
    <t>Proceedings - 2015 International Conference on Intelligent Transportation, Big Data and Smart City, ICITBS 2015</t>
  </si>
  <si>
    <t>In recent years, greenhouse technology in agriculture is to automation, information technology direction with the IOT (Internet of Things) technology rapid development and wide application. This paper takes CC2530 chip as the core, presents the design and implementation of agriculture Greenhouse Environment monitoring system based on ZigBee technology, the wireless sensor and control nodes takes CC2530F256 as core to control the environment data. This system is made up of front-end data acquisition, data processing, data transmission and data reception. The ambient temperature is real-time processed by the temperature sensor of data terminal node. Processed data is send to the intermediate node through a wireless network. Intermediate node aggregates all data, and then sends the data to the PC through a serial port, at the same time, staff may view, analysis and storage the data by the PC that provide real-time data for agricultural greenhouse, fans and other temperature control equipment, and achieve automatic temperature control.</t>
  </si>
  <si>
    <t>D Mishra</t>
  </si>
  <si>
    <t>Smart agriculture system using IoT</t>
  </si>
  <si>
    <t>ACM International Conference Proceeding Series</t>
  </si>
  <si>
    <t>Agriculture plays a vital role in the growth of a country, it has been found in recent studies that we need to double our food production. As the growth in the agriculture sector has been stagnant over the past few years thus it is required to implement new technologies in this sector to improve food production. This system proposes a smart farming method in a limited area by using sensor nodes like temperature &amp; humidity sensor and soil moisture sensor. This system is developed in such a way to keep the cost minimized and provide a simple platform to monitor the parameters for growth of cops through the internet over IoT.</t>
  </si>
  <si>
    <t>D Popescu</t>
  </si>
  <si>
    <t>Advanced UAVâ€“WSN system for intelligent monitoring in precision agriculture</t>
  </si>
  <si>
    <t>The growing need for food worldwide requires the development of a high-performance, high-productivity, and sustainable agriculture, which implies the introduction of new technologies into monitoring activities related to control and decision-making. In this regard, this paper presents a hierarchical structure based on the collaboration between unmanned aerial vehicles (UAVs) and federated wireless sensor networks (WSNs) for crop monitoring in precision agriculture. The integration of UAVs with intelligent, ground WSNs, and IoT proved to be a robust and efficient solution for data collection, control, analysis, and decisions in such specialized applications. Key advantages lay in online data collection and relaying to a central monitoring point, while effectively managing network load and latency through optimized UAV trajectories and in situ data processing. Two important aspects of the collaboration were considered: designing the UAV trajectories for efficient data collection and implementing effective data processing algorithms (consensus and symbolic aggregate approximation) at the network level for the transmission of the relevant data. The experiments were carried out at a Romanian research institute where different crops and methods are developed. The results demonstrate that the collaborative UAV-WSN-IoT approach increases the performances in both precision agriculture and ecological agriculture.</t>
  </si>
  <si>
    <t>D R Vincent</t>
  </si>
  <si>
    <t>Sensors driven ai-based agriculture recommendation model for assessing land suitability</t>
  </si>
  <si>
    <t>The world population is expected to grow by another two billion in 2050, according to the survey taken by the Food and Agriculture Organization, while the arable area is likely to grow only by 5%. Therefore, smart and efficient farming techniques are necessary to improve agriculture productivity. Agriculture land suitability assessment is one of the essential tools for agriculture development. Several new technologies and innovations are being implemented in agriculture as an alternative to collect and process farm information. The rapid development of wireless sensor networks has triggered the design of low-cost and small sensor devices with the Internet of Things (IoT) empowered as a feasible tool for automating and decision-making in the domain of agriculture. This research proposes an expert system by integrating sensor networks with Artificial Intelligence systems such as neural networks and Multi-Layer Perceptron (MLP) for the assessment of agriculture land suitability. This proposed system will help the farmers to assess the agriculture land for cultivation in terms of four decision classes, namely more suitable, suitable, moderately suitable, and unsuitable. This assessment is determined based on the input collected from the various sensor devices, which are used for training the system. The results obtained using MLP with four hidden layers is found to be effective for the multiclass classification system when compared to the other existing model. This trained model will be used for evaluating future assessments and classifying the land after every cultivation.</t>
  </si>
  <si>
    <t>D Rani</t>
  </si>
  <si>
    <t>A review of IoT techniques and devices: Smart agriculture perspective</t>
  </si>
  <si>
    <t>Lecture Notes in Electrical Engineering</t>
  </si>
  <si>
    <t>Internet of things (IoT) is the hot point in the Internet field. The concepts help to intercommunicate physical objects furnished with sensing, actuating, computing power and hence connect to Internet. With the help of sensor, actuators and embedded microcontrollers, the verdict of smart object is realized. Wherein these smart objects colligate data from the environment of development, process them, and take reasonable actions. Thus, the IoT may generate unbelievable benefits and helps human beings in living a smart and luxurious life. Due to the potential utilizations of Internet of things (IoT), it has ended up being an unmistakable subject of logical research. The significance and the utility of these advances are in sizzling exchange and research, yet on the field of agribusiness and ranger service, it is very less. In this paper, utilizations of IoT on farming and silviculture has been well perused and broke down</t>
  </si>
  <si>
    <t>Implementation of an Automated Irrigation System for Agriculture Monitoring using IoT Communication</t>
  </si>
  <si>
    <t>Proceedings of IEEE International Conference on Signal Processing,Computing and Control</t>
  </si>
  <si>
    <t>In the recent existence, one of the best and familiar technologies scaling innovative heights and making a standard scale is the Internet of Things (IoT). It is definitely the opportunity of digital communication that has altered things of authentic humanity into smarter electronic devices. In India, regrettably, farmers still use conventional techniques of agricultural supervision leading to inputs wastages and near to the ground production due imprecise types and amount of water functional to the field which depends upon soil investigation and plant capitulate. Irrigation processes are as old as humans because agriculture is the most advanced occupation of civilian humanity and need to change irrigation technology. The main target of this paper is to overcome the previously mentioned tribulations by planning a automated water system structure grounded on the idea of IoT and to provide a smart and sustainable solution to a farmer for maintaining their crop health besides yield. We have considered the grain crop that is rice because water is essential for the growth and development of rice plants. Development of the concept of IoT with sensor technology and the solar system is an innovative and future trend in the agriculture filed. Watering large areas of plants is a difficult task and needs an automatic system to reduce human effort. In order to overcome this problem, many irrigation planning methods have been developed based on soil, crop and weather monitoring. Irrigation planning depends on how much water is used during irrigation. The water system control is the way toward altering the capability of Hydrogen (pH), temperature and moisture of the dirt soil. Smart and automated irrigation is a current farming procedure that has been broadly cultivated in created nations to assemble the difficulties of expanding demand of food supply. In this work, we use the concept of a dashboard, it operates via http protocol and by using this concept we can turn on/off water</t>
  </si>
  <si>
    <t>D Sartori</t>
  </si>
  <si>
    <t>A smart sensor for precision agriculture powered by microbial fuel cells</t>
  </si>
  <si>
    <t>SAS 2016 - Sensors Applications Symposium, Proceedings</t>
  </si>
  <si>
    <t>The level of underground freshwater plays a key role in human activities, in particular in agriculture. Monitoring the level of phreatic aquifers is very important to protect and to preserve this resource. We present a smart, ultra-low power (in the order of mJ), cheap and energy neutral system capable to monitor periodically and remotely the level of phreatic aquifers. The power supply is given by a single terrestrial Microbial Fuel Cell (MFC) and the measurements are carried out by means of a low cost capacitive phreatimeter and can be sent from km away through a long range radio. The overall power consumption is kept low, and power losses are mitigated thank to transient computing paradigm.</t>
  </si>
  <si>
    <t>D Taskin</t>
  </si>
  <si>
    <t>A Long-range context-aware platform design for rural monitoring with IoT In precision agriculture</t>
  </si>
  <si>
    <t>International Journal of Computers, Communications and Control</t>
  </si>
  <si>
    <t>The Internet of Things (IoT) applications has been developing greatly in recent years to solve communication problems, especially in rural areas. Within the IoT, the context-awareness paradigm, especially in precision agricultural practices, has come to a state of the planning of pro- duction time. As smart cities approach, the smart environment approach also increases its place in IoT applications and has dominated research in recent years in literature. In this study, soil and environmental information were collected in 17 km diameter in rural area with developed Long Range (LoRa) based context-aware platform. With the developed sensor and actuator control unit, soil moisture at 5 cm and 30 cm depth and soil surface temperature information were collected and the communication performance was investigated. During the study, the performance measure- ments of the developed Serial Peripheral Interface (SPI) enabled Long Range Wide Area Network (LoRaWAN) gateway were also performed.</t>
  </si>
  <si>
    <t>D Thakur</t>
  </si>
  <si>
    <t>Applicability of Wireless Sensor Networks in Precision Agriculture: A Review</t>
  </si>
  <si>
    <t>Presently, wireless sensor network (WSN) plays important role in engineering, science, agriculture and many other field like surveillance, military applications, smart cars etc. Precision agriculture (PA) is one of the field in which WSN is widely adopted. The aim of the adoption of WSNs in PA is to measure the different environmental parameters such as humidity, temperature, soil moisture, PH value of soil etc., for enhancing the quantity and quality of crops. Further, the WSNs are also helped to reduce the consumptions of the natural resources used in farming. Hence, the aim of this review is to identify the various WSNs technologies adopted for precision agriculture and impact of these technologies to achieve smart agriculture. This review also focuses on the different environmental parameters like irrigation, monitoring, soil properties, temperature for achieving precision agriculture. Further, a detailed study is also carried out on different crops which are covered using WSNs technologies. This review also highlights on the different communication technologies and sensors available for PA. To analyze the impact of the WSNs in agriculture field, several research questions are designed and through this review, we are tried to find the solutions of these research questions.</t>
  </si>
  <si>
    <t>D Vasisht</t>
  </si>
  <si>
    <t>Farmbeats: An IoT platform for data-driven agriculture</t>
  </si>
  <si>
    <t>Proceedings of the 14th USENIX Symposium on Networked Systems Design and Implementation, NSDI 2017</t>
  </si>
  <si>
    <t>Data-driven techniques help boost agricul_x0002_tural productivity by increasing yields, reducing losses and cutting down input costs. However, these techniques have seen sparse adoption owing to high costs of manual data collection and limited connectivity solutions. In this paper, we present FarmBeats, an end-to-end IoT platform for agriculture that enables seamless data collection from various sensors, cameras and drones. FarmBeatsâ€™s sys_x0002_tem design that explicitly accounts for weather-related power and Internet outages has enabled six month long deployments in two US farms.</t>
  </si>
  <si>
    <t>D Wohwe Sambo</t>
  </si>
  <si>
    <t>Wireless Underground Sensor Networks Path Loss Model for Precision Agriculture (WUSN-PLM)</t>
  </si>
  <si>
    <t>Despite a large number of applications in the field of health care, military, ecology or agriculture, the Wireless Underground Sensor Network (WUSN) faces the problem of wireless Underground Communication (WUC) which largely attenuate the signal on the ground. For the case of precision agriculture, the motes are buried and they have to check the good growth of plants by verifying data like the water content. However, due to soil composition, the wave signal is attenuated as it travels across the ground. Thus, before a real deployment of WUSN, the prediction of the path loss due to signal attenuation underground is an important asset for the good network functioning. In this paper, we proposed a WUSN path loss for precision agriculture called WUSN-PLM. To achieve it, the proposed model is based on an accurate prediction of the Complex Dielectric Constant (CDC). WUSN-PLM allows evaluating the path loss according to the different types of communication (Underground-to-Underground, Underground to Aboveground and Aboveground to Underground). On each communication type, WUSN-PLM takes into account reflective and refractive wave attenuation according to the sensor node burial depth. To evaluate WUSN-PLM, intensive measurements on real sensor nodes with two different pairs of transceivers have been conducted on the botanic garden of the University Cheikh Anta Diop in Senegal. The results show that the proposed model outperforms the existing path loss models in different communication types. The results show that our proposed approach can be used on real cheap sensor with 87.13% precision and 85% balanced accuracy.</t>
  </si>
  <si>
    <t>D Yan-E</t>
  </si>
  <si>
    <t>Design of intelligent agriculture management information system based on IoT</t>
  </si>
  <si>
    <t>Proceedings - 4th International Conference on Intelligent Computation Technology and Automation, ICICTA 2011</t>
  </si>
  <si>
    <t>Agricultural information technology (AIT) has been broadly applied to every aspect of agriculture and has become the most effective means &amp; tools for enhancing agricultural productivity and for making use of full agricultural resources. As an important sub-technology of AIT, the using of technology of Agriculture Information Management directly affects the degree of agricultural informatization and efficiency of agricultural production's decision. In this paper, on the basis of introducing the concept of agricultural information management and analyzing the features of Agricultural data, the designing method and architecture of Intelligent Agriculture MIS was discussed in detail, finally, this paper gives an implementation example of system in agricultural production.</t>
  </si>
  <si>
    <t>E Alreshidi</t>
  </si>
  <si>
    <t>Smart Sustainable Agriculture (SSA) solution underpinned by Internet of Things (IoT) and Artificial Intelligence (AI)</t>
  </si>
  <si>
    <t>The Internet of Things (IoT) and Artificial Intelligence (AI) have been employed in agriculture over a long period of time, alongside other advanced computing technologies. However, increased attention is currently being paid to the use of such smart technologies. Agriculture has provided an important source of food for human beings over many thousands of years, including the development of appropriate farming methods for different types of crops. The emergence of new advanced IoT technologies has the potential to monitor the agricultural environment to ensure high-quality products. However, there remains a lack of research and development in relation to Smart Sustainable Agriculture (SSA), accompanied by complex obstacles arising from the fragmentation of agricultural processes, i.e. the control and operation of IoT/AI machines</t>
  </si>
  <si>
    <t>E Ã–zbilge</t>
  </si>
  <si>
    <t>Modelling and analysis of IoT technology using neural networks in agriculture environment</t>
  </si>
  <si>
    <t>The rapid development of internet, cloud computing and sensor networks lead to develop and deploy the Internet of Things (IoT) which is a hot topic for the researchers. It has started to be used in various areas. Thus, agriculture is one of the most popular IoT research area. In agriculture environment, farming platform area is being a huge open structure and farmers must protect the crops from extreme weather conditions namely</t>
  </si>
  <si>
    <t>E G Symeonaki</t>
  </si>
  <si>
    <t>Current trends and challenges in the deployment of IoT technologies for climate smart facility agriculture</t>
  </si>
  <si>
    <t>International Journal of Sustainable Agricultural Management and Informatics</t>
  </si>
  <si>
    <t>Climate smart facility agriculture is considered to be a critical factor in terms of sustainability due to the predictions of the world population increase. Since the cutting edge technology of the internet of things (IoT) was introduced as the next internet revolution, enabling its continuously extending applications in facility agriculture is expected to become a major asset. In particular, the implementation of the IoT technologies in facility agriculture, through the intelligent monitoring and automated control of the entire agricultural production and food chain, is an innovative research field of essential importance for the global sustainable growth. In this paper, an attempt is made to survey the most significant approaches regarding the technologies and applications of the IoT in the sector of facility agriculture as well as to identify the trends and challenges regarding their efficient deployment in the context of climate smart philosophy for the benefit of sustainable development</t>
  </si>
  <si>
    <t>E Guardo</t>
  </si>
  <si>
    <t>A fog computing-based IoT framework for precision agriculture</t>
  </si>
  <si>
    <t>Journal of Internet Technology</t>
  </si>
  <si>
    <t>The challenge of analyzing and processing a huge amount of data is becoming increasingly important in this fourth industrial revolution era. In this scenario, Cloud Computing and Internet of Things (IoT) allow to build up an interconnected network of smart things. These two paradigms do not allow solving the Computing problems yet. Fog Computing aims at moving the processing abilities closer to the end users, avoiding an excessive exploitation of Cloud resources, further reducing computational loads. In this work, we propose a Fog- based IoT framework, which exploits the two-tier Fog and their resources, reducing the transmitted data to the Cloud, improving the computational load balancing and reducing the waiting times. The proposed Fog Computing approach is applied to the emerging area of precision agriculture, including all the techniques of agricultural land management. Furthermore, based on this framework, we have simulated and highlighted how the two-tier Fog Computing approach is able to reduce significantly the amount of transmitted data to the Cloud. We also propose and describe an application prototype, based on the previous framework, able to manage and monitor farmland, with a strong impact on both the business and environmental performance.</t>
  </si>
  <si>
    <t>E Suganya</t>
  </si>
  <si>
    <t>IoT in Agriculture Investigation on Plant Diseases and Nutrient Level Using Image Analysis Techniques</t>
  </si>
  <si>
    <t>Internet of Things in Biomedical Engineering</t>
  </si>
  <si>
    <t>Smart farming based on recent Internet of Things (IoT) technologies is the most advanced method to grow food cleanly while making it sustainable. This method applies modern information and communication technologies to agriculture, targeted not only to reduce waste but also to increase agricultural productivity to an optimum level. Agriculture is considered the backbone of the worldâ€™s economy. The end-productâ€™s quantity and quality both play a vital role. Using the proposed IoT technology, the identification of diseases in plants with focus on the affected area is more accurate. It also reduces the number of incorrect conclusions that may be drawn, which can lead to incorrect actions taken for sustaining the plants in farms. The proposed technique will also be able to predict the damage level by pests on plants to take appropriate actions to improve productivity. Digital images taken from the plants will be processed and examined using pattern recognition and digital image processing techniques. Proposed image analysis techniques will segment these images to identify diseases and the affected level. This will help to prevent plant disease and increase the nutrient level of the plant, with the help of IoT. The automatic detection of plant disease will be beneficial in monitoring a large field of crops.</t>
  </si>
  <si>
    <t>E Symeonaki</t>
  </si>
  <si>
    <t>Conversational user interface integration in controlling IoT devices applied to smart agriculture: Analysis of a chatbot system design</t>
  </si>
  <si>
    <t>Smart Agriculture is a considerably novel approach which attempts to encounter the climate change challenges as well as the increased global nutritional needs through the adoption of automated and ICT directed innovative technologies. Since the latest solutions for Smart Agriculture employ cloud services and advanced interconnectivity methods which consolidate the Internet of Things (IoT) technology features along with the ubiquity and mobility attributes granted by smart devices, the necessity of extreme customization, enabling the remote interaction of the objects, is creating the need for sophisticated interfaces. Moreover, in order to achieve the maximum possible penetration of IoT technologies in the agricultural sector it is essential to establish interaction methods among users, applications and systems through interfaces which are simple and friendly in end-usage. Herewith, in this paper an attempt is made to encounter this issue through the integration of Conversational User Interfaces (CUI) in controlling IoT devices for Smart Agriculture. The proposed approach introduces the design and indicative usage of a chatbot system which employs a messenger service platform environment in natural language so as to provide an efficient, secure and user-friendly framework of interaction with the IoT devices deployed for agricultural purposes.</t>
  </si>
  <si>
    <t>A context-aware middleware cloud approach for integrating precision farming facilities into the IoT toward agriculture 4.0</t>
  </si>
  <si>
    <t>Applied Sciences (Switzerland)</t>
  </si>
  <si>
    <t>The adoption of Precision Farming (PF) practices involving ubiquitous computing advancements and conceptual innovations of â€œsmartâ€ agricultural production toward Agriculture 4.0 is a significant factor for the benefit of sustainable growth. In this context, the dynamic integration of PF facility systems into the Internet of Things (IoT) represents an excessive challenge considering the large amount of heterogeneous raw data acquired in agricultural environments by Wireless Sensor and Actuator Networks (WSANs). This paper focuses on the issue of facilitating the management, process, and exchange of the numerous and diverse data points generated in multiple PF environments by introducing a framework of a cloud-based context-aware middleware solution as part of a responsive, adaptive, and service-oriented IoT integrated system. More particularly, the paper presents in detail a layered hierarchical structure according to which all functional elements of the system cope with context, while the context awareness operation is accomplished into a cloud-based distributed middleware component that is the core of the entire system acting as a Decision Support System (DSS). Furthermore, as proof of concept, the functionality of the proposed system is studied in real conditions where some evaluation results regarding its performance are quoted.</t>
  </si>
  <si>
    <t>Enabling IoT Wireless Technologies in Sustainable Livestock Farming Toward Agriculture 4.0</t>
  </si>
  <si>
    <t>Lecture Notes on Data Engineering and Communications Technologies</t>
  </si>
  <si>
    <t>As part of the latterly introduced approach of Agriculture 4.0, practices involving ubiquitous computing advancements and conceptual innovations of â€œsmartâ€ agricultural production tend to be adopted. This fact is considered to be critical in addressing the challenge of securing adequate food supplies for the constantly increasing world population, taking also into regard the imperative necessity of exploiting natural resources according to policies related to sustainable growth. Moreover it has already been recognized that enabling the Internet of Things (IoT) wireless technologies into livestock farming systems for the benefit of sustainable growth is of high significance. To this end, potential solutions should be provided for developing responsive and adaptive IoT integrated systems which will deliver a wide variety of qualitative low-cost services in accordance with the objectives of modern sustainable livestock farming. This work presents and critically analyzes the existence, functionality and interoperability of various approaches in this area, as well as their maturity to be integrated toward the concept of Agriculture 4.0. In addition to this, some key challenges are identified regarding the management, process and exchange of the large amounts of heterogeneous sensory raw data that are acquired remotely in precision livestock farming environments.</t>
  </si>
  <si>
    <t>E T Bouali</t>
  </si>
  <si>
    <t>Renewable Energy Integration into Cloud IoT-Based Smart Agriculture</t>
  </si>
  <si>
    <t>Water is becoming scarcer. The unmonitored control and the extensive use of fossil fuel in water-table pumping for irrigation exacerbate global warming and harm the environment. Along with the rapid population growth and the concomitant increase in the demand for food, optimal usage of water-table and energy is becoming a must and indispensable for sustainable agriculture. In this context, Smart Agriculture (SA) is emerging as a promising field that leverages ICT (Information and Communication Technology) to optimize resourcesâ€™ usage while enhancing cropsâ€™ yields. In this paper, we present an integral SA solution that leverages cost-effectiveness. Commercial solutions are costly and thus become impossible to adopt by small and medium farmers. Our solution revolves around three main axes: 1. Smart Water Metering promotes optimal usage and conservation of water-table (a.k.a., groundwater) via real-time data collection and monitoring using a Cloud-based IoT (Internet of Things) system</t>
  </si>
  <si>
    <t>F Akhter</t>
  </si>
  <si>
    <t>Design and development of an IoT-enabled portable phosphate detection system in water for smart agriculture</t>
  </si>
  <si>
    <t>Sensors and Actuators, A: Physical</t>
  </si>
  <si>
    <t>This research proposes a novel low-cost, low-power planar interdigital phosphate sensor for smart agriculture. A 3D printed mould is used for sensor fabrication. The electrodes and substrate of the sensor are formed using Multi-Walled Carbon Nanotubes (MWCNTs) and Polydimethylsiloxane (PDMS), respectively. Electrochemical Impedance Spectroscopy (EIS) is applied to characterize the sensor for a wide range of temperature and phosphate detection. The proposed sensor can differentiate differently concentrated phosphate solutions from 0.01 ppm âˆ¼ 40 ppm. Validation of the experimental outcomes using the standard UVâ€“vis Spectrometry promotes the reliability of the sensor. An IoT-enabled portable smart phosphate detection system is also designed and developed. The Arduino-based system is trained with a machine learning model trains to predict phosphate concentration in actual water samples. This enables surveilling water quality from any place and getting experts opinion from any remote location. The portable phosphate detection system will be highly beneficial for continuous water quality monitoring and significantly impact smart agriculture.</t>
  </si>
  <si>
    <t>F Belista</t>
  </si>
  <si>
    <t>A smart aeroponic tailored for IoT vertical agriculture using network connected modular environmental chambers</t>
  </si>
  <si>
    <t>2018 IEEE 10th International Conference on Humanoid, Nanotechnology, Information Technology, Communication and Control, Environment and Management, HNICEM 2018</t>
  </si>
  <si>
    <t>Precision farming, vertical farming, and Internet of things (IoT) are among the modern day agricultural advances that aims to help farmers across the globe. These measures are paramount to ensure that the supply of food and agricultural products can withstand the increasing amount of demand from the increasing population. As computers continue to improve, the advent of applying the powers of the IoT in farming is within grasp. The research revolves around the framework and design of an internet enabled modular farming system that addresses the need for people to tend heavily on their growing crops. A network controls different components and continuously gathers data while transceiving with users. The setup, ideally situated in non-agricultural lands such as residential and commercial areas enable the person in charge to accomplish other tasks and leave the system to tend to the crops. The system will control factors such as temperature, light, relative humidity, and nutrient concentration in the water for the crops to grow under ideal conditions. The group believes that this will bring the farming into a new level, allowing every consumer to have their own vertical farming set-up in their own households without worrying about it thus eliminating their need to rely on food manufacturers. In addition, growing edible plants in Metro Manila would make them more easily accessible and can be served fresh to consumers, more frequently, without the added cost of transportation and various chemicals.</t>
  </si>
  <si>
    <t>F Bu</t>
  </si>
  <si>
    <t>A smart agriculture IoT system based on deep reinforcement learning</t>
  </si>
  <si>
    <t>Future Generation Computer Systems</t>
  </si>
  <si>
    <t>Smart agriculture systems based on Internet of Things are the most promising to increase food production and reduce the consumption of resources like fresh water. In this study, we present a smart agriculture IoT system based on deep reinforcement learning which includes four layers, namely agricultural data collection layer, edge computing layer, agricultural data transmission layer, and cloud computing layer. The presented system integrates some advanced information techniques, especially artificial intelligence and cloud computing, with agricultural production to increase food production. Specially, the most advanced artificial intelligence model, deep reinforcement learning is combined in the cloud layer to make immediate smart decisions such as determining the amount of water needed to be irrigated for improving crop growth environment. We present several representative deep reinforcement learning models with their broad applications. Finally, we talk about the open challenges and the potential applications of deep reinforcement learning in smart agriculture IoT systems.</t>
  </si>
  <si>
    <t>F Edwards-Murphy</t>
  </si>
  <si>
    <t>B+WSN: Smart beehive with preliminary decision tree analysis for agriculture and honey bee health monitoring</t>
  </si>
  <si>
    <t>United Nations reports throughout recent years have stressed the growing constraint of food supply for Earthâ€™s growing human population. Honey bees are a vital part of the food chain as the most important pollinator for a wide range of crops. It is clear that protecting the population of honey bees worldwide, as well as enabling them to maximise their productivity, is an important concern. In this paper heterogeneous wireless sensor networks are utilised to collect data on a range of parameters from a beehive with the aim of accurately describing the internal conditions and colony activity. The parameters measured were: CO2, O2, pollutant gases, temperature, relative humidity, and acceleration. Weather data (sunshine, rain, and temperature) were also collected to provide an additional analysis dimension. Using a data set from a deployment at a field-deployed beehive, a biological analysis was undertaken to classify ten important hive states. This classification led to the development of a decision tree based classification algorithm which could describe the beehive using sensor network data with 95.38% accuracy. Finally, a correlation between meteorological conditions and beehive data was observed. This led to the development of an algorithm for predicting short term rain based on the parameters within the hive. Envisioned applications of this algorithm include agricultural and environmental monitoring for short term local forecasts (95.4% accuracy). Experimental results shows the low computational and energy overhead (5.35% increase in energy consumption) of the classification algorithm when deployed on one network node, which allows the node to be a self-sustainable intelligent device for smart bee hives.</t>
  </si>
  <si>
    <t>F FerrÃ¡ndez-Pastor</t>
  </si>
  <si>
    <t>Developing ubiquitous sensor network platform using internet of things: Application in precision agriculture</t>
  </si>
  <si>
    <t>The application of Information Technologies into Precision Agriculture methods has clear benefits. Precision Agriculture optimises production efficiency, increases quality, minimises environmental impact and reduces the use of resources (energy, water)</t>
  </si>
  <si>
    <t>F J FerrÃ¡ndez-Pastor</t>
  </si>
  <si>
    <t>Precision agriculture design method using a distributed computing architecture on internet of things context</t>
  </si>
  <si>
    <t>The Internet of Things (IoT) has opened productive ways to cultivate soil with the use of low-cost hardware (sensors/actuators) and communication (Internet) technologies. Remote equipment and crop monitoring, predictive analytic, weather forecasting for crops or smart logistics and warehousing are some examples of these new opportunities. Nevertheless, farmers are agriculture experts but, usually, do not have experience in IoT applications. Users who use IoT applications must participate in its design, improving the integration and use. In this work, different industrial agricultural facilities are analysed with farmers and growers to design new functionalities based on IoT paradigms deployment. User-centred design model is used to obtain knowledge and experience in the process of introducing technology in agricultural applications. Internet of things paradigms are used as resources to facilitate the decision making. IoT architecture, operating rules and smart processes are implemented using a distributed model based on edge and fog computing paradigms. A communication architecture is proposed using these technologies. The aim is to help farmers to develop smart systems both, in current and new facilities. Different decision trees to automate the installation, designed by the farmer, can be easily deployed using the method proposed in this document.</t>
  </si>
  <si>
    <t>F Jamil, M Ibrahim, I Ullah, S Kim, H K Kahng, ...</t>
  </si>
  <si>
    <t>Optimal smart contract for autonomous greenhouse environment based on IoT blockchain network in agriculture</t>
  </si>
  <si>
    <t>â€¦ Electronics in Agriculture</t>
  </si>
  <si>
    <t>JOUR</t>
  </si>
  <si>
    <t>The Internet of Things (IoT) has been widely adopted in many smart applications such as smart cities, healthcare, smart farms, industry etc. In recent few years, the greenhouse industry has earned significant consideration from the agriculture community due to its ability to produce fresh agricultural products with immense growth and production rate. However, labour and energy consumption costs increase the production cost of the greenhouse by 40â€“50% approximately. Moreover, the security and authenticity of agriculture data, particularly for yield monitoring and analysis, is also a challenging issue in current greenhouse systems.The greenhouse require optimal parameter settings with controlled environment to produce increase food production. Therefore, slight advancement can bring remarkable improvements concerning the increase in production with reduced overall cost. In this work, we contributed blockchain enabled optimization approach for greenhouse system. The proposed approach works in three steps to provide optimal greenhouse environment that are</t>
  </si>
  <si>
    <t>F Kiani</t>
  </si>
  <si>
    <t>Wireless sensor network and Internet of Things in precision agriculture</t>
  </si>
  <si>
    <t>Internet of Things is one of the most popular subjects nowadays where sensors and smart devices facilitate the provision of information and communication. In IoT, one of the main concepts is wireless sensor networks in which data is collected from all the sensors in a network characterized by low power consumption and a wide range of communication. In this study, an architecture to monitor soil moisture, temperature and humidity on small farms is provided. The main motivation for this study is to decrease water consumption whilst increasing productivity on small agricultural farms and precisions on them. This motivation is further propelled by the fact that agriculture is the backbone of some towns and most villages in most of the countries. Furthermore, some countries depend on farming as the main source of income. Putting the above-mentioned factors into consideration, the farm is divided into regions</t>
  </si>
  <si>
    <t>F M Ribeiro</t>
  </si>
  <si>
    <t>A Nearest Neighbors based Data Filter for Fog Computing in IoT Smart Agriculture</t>
  </si>
  <si>
    <t>In smart agriculture, the Internet of Things (IoT) makes it possible to analyze and manage agricultural yield to increase productivity, reduce wasted resources, and decrease irrigation costs. In IoT systems, if data management is entirely performed in the cloud, the system may not work correctly due to connectivity problems, which is common in some remote regions where the agribusiness thrives. A fog computing solution enables the IoT system to process data faster and deal with intermittent connectivity. However, a high number of packets sent from the fog to the cloud can cause link congestion with mostly useless data traffic. Dealing with fog data filtering is a challenge because it requires knowing which data is essential to send to the cloud. This paper proposes an approach to collect and store data in a smart agriculture environment and two different methods filtering data in the fog. We designed an experiment for each filtering method, using a real dataset containing temperature and humidity values. In both experiments, the fog filters the data using the k-Nearest-Neighbors (kNN) algorithm, which classifies data into categories according to their value ranges. In the first experiment, the fog classifies the data and generates an output of the number of data categories. In the second experiment, data is classified and also compressed based on the previously obtained categories using the runlength encoding (RLE) technique to preserve the data time series nature. Our results show that data filtering reduces the amount of data sent by the fog to the cloud.</t>
  </si>
  <si>
    <t>G Balakrishna</t>
  </si>
  <si>
    <t>Study Report on Using IoT Agriculture Farm Monitoring</t>
  </si>
  <si>
    <t>Lecture Notes in Networks and Systems</t>
  </si>
  <si>
    <t>The Internet of things (IoT) is rebuilding an agribusiness empowering the ranchers with the extensive variety of strategies, for example, accuracy and supportable farming to confront challenges in the farm. IOT innovation helps in gathering data regarding a situation like climate, dampness, temp, and richness of soil, monitoring crop through internet by farmer empowers discovery of weed, level of water, bug recognition, creature interruption into the field, trim development, and farming. IOT use agriculturists to get associated with his ranch from anyplace and whenever. Remote sensor systems are utilized for observing the ranch conditions and smaller scale reviewer are utilized to control and mechanize the homestead forms. To see remotely the conditions as picture and video, remote cameras have been utilized. An advanced mobile phone enables the rancher to keep refreshed with the continuous states of his rural land utilizing IOT whenever and any piece of the worldwide. IOT innovation can lessen the cost and upgrade the efficiency of conventional cultivating.</t>
  </si>
  <si>
    <t>G Deepika</t>
  </si>
  <si>
    <t>Wireless sensor network in precision agriculture: A survey</t>
  </si>
  <si>
    <t>1st International Conference on Emerging Trends in Engineering, Technology and Science, ICETETS 2016 - Proceedings</t>
  </si>
  <si>
    <t>Wireless Sensor Networks (WSNs) consist of multiple unassisted embedded devices which process and transmit data collected from different on-board physical sensors (temperature, humidity, pressure, etc.,). There are several applications in WSN such as agriculture, industrial monitoring, etc.,. In agriculture, plant diseases are regularly monitored by WSN. This survey paper explains about the existing methods and new methods and the development of WSN. Plant monitoring with the image processing and sensor networks using Field Programmable Gate Array (FPGA) based control is the new method. The figures in this paper consist of the development and progress in WSN.</t>
  </si>
  <si>
    <t>G Ramprabu</t>
  </si>
  <si>
    <t>Performance analysis of IoT based smart agriculture system</t>
  </si>
  <si>
    <t>International Journal of Engineering and Advanced Technology</t>
  </si>
  <si>
    <t>Internet of Things (IoT) is the greatest emergent technique throughout the World. Large amounts of the people (70%) in India are depending on farming. This circumstance is a motivation, that encumbering the improvement of nation. In order to resolve this difficulty smart agriculture could be executed by appending innovative technical systems as an alternative of current conventional farming schemes. Therefore we proposed innovative IoT scheme with cloud computing and Li-Fi. Wi-Fi is immense for universal wireless exposure inside structures, while Li-Fi is wireless data exposure with elevated concentration in restricted area. Li-Fi offers enhanced bandwidth, effectiveness, accessibility and protection than Wi-Fi and has previously attained blisteringly elevated rate in the lab. Initially this research work embraces remote proscribed procedure to execute assignments like weeding, spraying, animal and bird scaring, moisture sensing, keeping vigilance, etc. Secondly it embraces smart warehouse supervision which embraces humidity protection, temperature preservation and burglary revealing in the stockroom. Finally, intellectual assessment creation depends on perfect actual instance meadow information for elegant irrigation with elegant manage. Scheming of all these procedures would be during any isolated smart mechanism or computer associated to Internet and the procedures will be executed by edging sensors, cameras, ZigBee or Li-Fi modules.</t>
  </si>
  <si>
    <t>G S Kuaban</t>
  </si>
  <si>
    <t>An Architectural Framework Proposal for IoT Driven Agriculture</t>
  </si>
  <si>
    <t>Communications in Computer and Information Science</t>
  </si>
  <si>
    <t>The Internet of Things is paving the way for the transition into the fourth industrial revolution with the mad rush of connecting physical devices and systems to the internet. IoT is a promising technology to drive the agricultural industry, which is the backbone for sustainable development especially in developing countries like those in Africa that are experiencing rapid population growth, stressed natural resources, reduced agricultural productivity due to climate change, and massive food wastage. In this paper, we assessed challenges in the adoption of IoT in developing countries in agriculture. We propose a cost effective, energy efficient, secure, reliable and heterogeneous (independent of the IoT protocol) three layer architecture for IoT driven agriculture. The first layer consists of IoT devices and it is made up of IoT driven agriculture systems such as smart poultry, smart irrigation, theft detection, pest detection, crop monitoring, food preservation, and food supply chain systems. The IoT devices are connected to the gateways by low power LoRaWAN network. The gateways and local processing servers co-located with the gateways create the second layer. The cloud layer is the third layer, which exploits the open source FIWARE platform to provide a set of public and free-to-use API specifications that come along with open source reference implementations.</t>
  </si>
  <si>
    <t>G S Nagaraja</t>
  </si>
  <si>
    <t>IoT Based Smart Agriculture Management System</t>
  </si>
  <si>
    <t>CSITSS 2019 - 2019 4th International Conference on Computational Systems and Information Technology for Sustainable Solution, Proceedings</t>
  </si>
  <si>
    <t>India is a land of agriculture. More than 70% of the population is involved directly or indirectly in crop production activities. This sector contributes to the Indian economy a great deal. It contributes over 17% of the total Gross Domestic Product (GDP). With the introduction of newer seed varieties, new methods of agriculture, and the use of efficient fertilizers, crop production has increased. But without using the smarter methods, the agricultural domain still remains in the backlogs. The conventional method involves a lot of human instincts which at times fail. And thus there is a need for a smarter way of crop production using Internet of Things (IoT) and Machine Learning techniques. The proposed system is a smart agriculture management system (SAMS) which is automated to help farmers to increase the crop production. The system also helps in reduction of resource wastage by adopting a technique called precision agriculture. The system uses different sensors for data acquisition to measure various environmental factors which are required for crop production. The data obtained from these sensors is visualized in the form of graphs.</t>
  </si>
  <si>
    <t>G Sahitya</t>
  </si>
  <si>
    <t>Designing a wireless sensor network for precision agriculture using zigbee</t>
  </si>
  <si>
    <t>Proceedings - 7th IEEE International Advanced Computing Conference, IACC 2017</t>
  </si>
  <si>
    <t>The newly emerging technology i.e. Wireless Sensor Networks spread rapidly into many field's like medical, habitat monitoring, bio-technology etc. The relevance of WSN are tremendous. The utility of WSN is for collecting the sensed data, storing or processing the sensed data and the transmitting data to the appropriate central station. Agriculture is one of the field which have recently averted their scrutiny to WSN. By taking help of WSN, one can transmit the real-time data quickly with in no time. The WSN system which is developed in this paper, is used for precision agriculture. Precision agriculture is nothing but applying right inputs at the right time to get more cultivation with less power and work. The real-time data is based on the several characteristics of weather like temperature, humidity etc. The architecture of the developed WSN system in this paper comprehend a set of sensors called sensor node, base station and central station. Base station sends the sensed data to the central station.</t>
  </si>
  <si>
    <t>G Sasi</t>
  </si>
  <si>
    <t>Performance analysis of IoT based smart sensors in agriculture applications</t>
  </si>
  <si>
    <t>The ever-evolving digital era leads to an industrial revolution in the internet of things (IoT)-based smart agriculture and smart farm. Of many uses is the use of an Android-based app that monitors and controls parameters in the cultivation process in this digital era. An unstable internet connection can interfere with the monitoring process. For this reason, a system integration into a single app running even in an offline condition is needed</t>
  </si>
  <si>
    <t>G Suciu</t>
  </si>
  <si>
    <t>Real time analysis of weather parameters and smart agriculture using IoT</t>
  </si>
  <si>
    <t>Lecture Notes of the Institute for Computer Sciences, Social-Informatics and Telecommunications Engineering, LNICST</t>
  </si>
  <si>
    <t>Modern day agriculture and civilization demand for increased production of food to feed fast increasing global population. New technologies and solutions are being adopted in agricultural sector to provide an optimal alternative to gather and process information while enhancing net productivity. At the same time, the alarming climate changes, increasing water crisis and natural disasters demand for an agricultural modernization with state-of-the-art technologies available in the market and improved methodologies for modern era agricultural and farming domains. Internet of things (IoT) has been broadly applied to every sector of agriculture and has become the most effective means &amp; tools for booming agricultural productivity and for making use of full agricultural resources. The advent of Internet of Things (IoT) has shown a new way of innovative research in agricultural sector. The introduction of cloud computing and Internet of Things (IoT) into agricultural modernization will perhaps solve many issues. Based on significant characteristics of key techniques of IoT, visualization, Libelium and Adcon can build up data regarding agricultural production. It can accelerate fast development of agricultural modernization, integrate smart farming and efficiently solve the issues regarding agriculture. Our motive is to perform the research that would bring new solutions for the farmers to determine the most effective ways to manage and monitor the agricultural fields constantly.</t>
  </si>
  <si>
    <t>IoT and Energy Efficiency for Smart Agriculture using Adcon Telemetry Devices</t>
  </si>
  <si>
    <t>2018 International Symposium on Fundamentals of Electrical Engineering, ISFEE 2018</t>
  </si>
  <si>
    <t>The IoT concept has grown in recent years and has transformed people's lives by making them easier, regardless of the scope of application. The global population is projected to grow more and more, reaching 9 billions by the year 2050, so IoT devices are needed in agriculture to increase crop yield and therefore feed sources. However, this solution is not exempt from challenges. Weather conditions, climate change and the environment have a great impact on farming practices. To reduce the costs and losses involved in these activities, we analyze the use of the equipment provided by Adcon Telemetry, such as solutions for plant monitoring, disease detection, frost warning, decision support, management and water quality. All data collected by Adcon equipment can be viewed on the addVANTAGE Pro platform, which can be accessed anywhere using a web browser and Internet connection, in graphical or tabular form.</t>
  </si>
  <si>
    <t>G Sushanth</t>
  </si>
  <si>
    <t>IOT Based Smart Agriculture System</t>
  </si>
  <si>
    <t>2018 International Conference on Wireless Communications, Signal Processing and Networking, WiSPNET 2018</t>
  </si>
  <si>
    <t>Smart agriculture is an emerging concept, because IOT sensors are capable of providing information about agriculture fields and then act upon based on the user input. In this Paper, it is proposed to develop a Smart agriculture System that uses advantages of cutting edge technologies such as Arduino, IOT and Wireless Sensor Network. The paper aims at making use of evolving technology i.e. IOT and smart agriculture using automation. Monitoring environmental conditions is the major factor to improve yield of the efficient crops. The feature of this paper includes development of a system which can monitor temperature, humidity, moisture and even the movement of animals which may destroy the crops in agricultural field through sensors using Arduino board and in case of any discrepancy send a SMS notification as well as a notification on the application developed for the same to the farmer's smartphone using Wi-Fi/3G/4G. The system has a duplex communication link based on a cellular-Internet interface that allows for data inspection and irrigation scheduling to be programmed through an android application. Because of its energy autonomy and low cost, the system has the potential to be useful in water limited geographically isolated areas.</t>
  </si>
  <si>
    <t>G Urkude</t>
  </si>
  <si>
    <t>AgriOn: A comprehensive ontology for Green IoT based agriculture</t>
  </si>
  <si>
    <t>Journal of Green Engineering</t>
  </si>
  <si>
    <t>AgriOn ontology is the advancement of the agriculture ontology. The ontology for agriculture already published is either taxonomy such as AGROVOC that defines common terms or ontologies that have been developed for smart farming but have not published their ontology for reuse. AgriOn promises a description of ontology to be reused as it follows the best practices for ontology development. In this paper, we presented the 'AgriOn' agricultural ontology concept along with the IoT concept of smart farming with nearreal-time activities. Along with AgriOn Ontology, the data annotation for smart agriculture with lightweight IoT-Lite ontology instead of SSN ontology is presented in this paper. Some knowledge-based taxonomies for soil moisture data are defined using the Semantic Reasoner Rules. The M3 ontology and the M3-Lite taxonomy are used to express the sensor data unit and the quantity type information. To make the annotated data sensor lighter, a notation 3 (n3) data format is used, which takes less space than XML and JSON. To demonstrate the logical knowledge extract from the sensor data, the Reasoner Rules and the SPARQL queries are included, which extract the soil moisture knowledge from the field partition. An open-source protected tool is used to develop ontology.</t>
  </si>
  <si>
    <t>G Valecce</t>
  </si>
  <si>
    <t>NB-IoT for Smart Agriculture: Experiments from the Field</t>
  </si>
  <si>
    <t>7th International Conference on Control, Decision and Information Technologies, CoDIT 2020</t>
  </si>
  <si>
    <t>Internet of Things (IoT) is shaping the agricultural industry to enhance process control, boost business efficiency, and improve product quality. Digital agriculture has the potential to fulfill the climate change adaptation with optimized natural resources use and achieve economic benefits through increased agricultural productivity. Field monitoring and agricultural processes automation can lead to alternative options for managing natural resources and environment. In addition, social and cultural benefits can be fostered by means of enhanced communication infrastructure. The agriculture domain usually requires long-range communications, extended battery lifetime, and high reliability of sensors devices. Narrowband IoT (NB-IoT) is growing as a key Low-Power Wide-Area Network (LPWAN) technology for IoT applications. Smart Agriculture proves a natural use of NB-IoT, as a typical industrial IoT application. In this paper, a NB-IoT agricultural field test is reported, within a real system architecture, comparing its network performances with General Packet Radio Service (GPRS) standard. The experimental campaign exposes gains and challenges of the technology highlighting the most attractive aspects for the farming context.</t>
  </si>
  <si>
    <t>G Vennila</t>
  </si>
  <si>
    <t>An investigation of IOT based smart agriculture</t>
  </si>
  <si>
    <t>International Journal of Scientific and Technology Research</t>
  </si>
  <si>
    <t>In antique days, the agriculturalists used to measure the improvement of soil and slanted reservations to make which to kind of yield. Less concentration about the tenacity, level of water and especially air condition which horrendous a farmer continuously The Internet of things (IOT) is restructuring the agri-business empowering the agriculturists through the wide extent of methods, for example, exactness similarly as common sense developing to oversee troubles in the field. IOT helps in social event information on conditions like climate, clamminess, temperature and profitability of soil, Crop electronic evaluation draws in disclosure of wild plant, level of water, bug territory, creature break in to the field, trim improvement, development. IOT strategies use farmers to get related with his home from wherever and at whatever point. Remote sensor structures are utilized for viewing the domain conditions are utilized to control and mechanize the home shapes. This paper presented the analysis of IOT Smart Agriculture and its applications for further elevations</t>
  </si>
  <si>
    <t>H A Alharbi</t>
  </si>
  <si>
    <t>Energy-Efficient Edge-Fog-Cloud Architecture for IoT-Based Smart Agriculture Environment</t>
  </si>
  <si>
    <t>The current agriculture systems compete to take advantage of industry advanced technologies, including the internet of things (IoT), cloud/fog/edge computing, artificial intelligence, and agricultural robots to monitor, track, analyze and process various functions and services in real-time. Additionally, these technologies can make the agricultural processes smarter and more cost-efficient by using automated systems and eliminating any human interventions, hence enhancing agricultural production to meet future expectations. Although the current agriculture systems that adopt the traditional cloud-based architecture have provided powerful computing infrastructure to distributed IoT sensors. However, the cost of energy consumption associated with transferring heterogeneous data over the multiple network tiers to process, analyze and store the sensor's information in the cloud has created a huge load on information and communication infrastructure. Besides, the energy consumed by cloud data centers has an environmental impact associated with using non-clean fuels, which usually release carbon emissions (CO 2 ) to produce electricity. Thus, to tackle these issues, we propose a new integrated edge-fog-cloud architectural paradigm that promises to enhance the energy-efficient of smart agriculture systems and corresponding carbon emissions. This architecture allows data collection from several sensors to process and analyze the agriculture data that require real-time operation (e.g., weather temperature, soil moisture, soil acidity, irrigation, etc.) in several layers (edge, fog, and cloud). Thus, the real-time processing could be held by the edge and fog layers to reduce the load on the cloud layer, which will help to enhance the overall energy consumption and process the agriculture applications/services efficiently. Mathematical modeling is conducted using mixed-integer linear programming (MILP) for a smart agriculture environment, where the proposed architecture is implemented, and results are analyzed and compared to the traditional implementation. According to the results of thousands of agriculture sensors, the proposed architecture outperforms the traditional cloud-based architecture in terms of reducing the overall energy consumption by 36% and the carbon emissions by 43%. In addition to these achievements, the results show that our proposed architecture can reduce network traffic by up to 86%, which can reduce network congestion. Finally, we develop a heuristic algorithm to validate and mimic the presented approach, and it shows comparable results to the MILP model.</t>
  </si>
  <si>
    <t>H H Kadar</t>
  </si>
  <si>
    <t>Sustainable Water Resource Management Using IOT Solution for Agriculture</t>
  </si>
  <si>
    <t>Proceedings - 9th IEEE International Conference on Control System, Computing and Engineering, ICCSCE 2019</t>
  </si>
  <si>
    <t>Internet of Things (IoT) as an emergent technology, are set to progress the agriculture industry. Agriculture, as one of the sector, embracing IoT, to set the changes, deploying IoT for smart farming, creating what is now called as Smart Agriculture. Agriculture is the leading consumer of water around the globe, which sums to up to 70% of the total usage. Thus, making the ultimatum for smart water management as an assurance for water and food security as well as agricultural products. Water resources management includes planning, developing, distributing and managing the optimum use of water resources, which is vital for the proliferation of crop yields despite contributing to water sustainability. This article predominantly periodicals the engagement of a smart water management system prototype, the AGRI2L system, proposed as part of the IoT solution. The system architecture and a detailed description of the physical scenario on how AGRI2L system works for data management as part of IoT platforms. AGRI2L system allows being manageable and interoperable in the specific context of water resource management processes. This prototype aims at proposing a design for an implementation detail of smart water level and leakage monitoring system by engaging the real-time data to facilitate the analyst focuses more on analysis and actions in short period with low cost. Overall, data and IoT-based smart agriculture enable the future of agriculture.</t>
  </si>
  <si>
    <t>H Jawad</t>
  </si>
  <si>
    <t>Accurate Empirical Path-Loss Model Based on Particle Swarm Optimization for Wireless Sensor Networks in Smart Agriculture</t>
  </si>
  <si>
    <t>Wireless sensor networks (WSNs) have received significant attention in the last few years in the agriculture field. Among the major challenges for sensor nodesâ€™ deployment in agriculture is the path loss in the presence of dense grass or the height of trees. This results in degradation of communication link quality due to absorption, scattering, and attenuation through the cropâ€™s foliage or trees. In this study, two new path-loss models were formulated based on the MATLAB curve-fitting tool for ZigBee WSN in a farm field. The path loss between the router node (mounted on a drone) and the coordinator node was modeled and derived based on the received signal strength indicator (RSSI) measurements with the particle swarm optimization (PSO) algorithm in the farm field. Two path-loss models were formulated based on exponential (EXP) and polynomial (POLY) functions. Both functions were combined with PSO, namely, the hybrid EXP_x0002_PSO and POLY-PSO algorithms, to find the optimal coefficients of functions that would result in accurate path-loss models. The results show that the hybrid EXP-PSO and POLY-PSO models noticeably improved the coefficient of determination (R2 ) of the regression line, with the mean absolute error (MAE) found to be 1.6 and 2.7 dBm for EXP-PSO and POLY-PSO algorithms. The achieved R2 in this study outperformed the previous state-of-the_x0002_art models. An accurate path-loss model is essential for smart agriculture application to determine the behavior of the propagated signals and to deploy the nodes in the WSN in a position that ensures data communication without unnecessary packetsâ€™ loss between nodes.</t>
  </si>
  <si>
    <t>H M Jawad</t>
  </si>
  <si>
    <t>Energy-efficient wireless sensor networks for precision agriculture: A review</t>
  </si>
  <si>
    <t>Wireless sensor networks (WSNs) can be used in agriculture to provide farmers with a large amount of information. Precision agriculture (PA) is a management strategy that employs information technology to improve quality and production. Utilizing wireless sensor technologies and management tools can lead to a highly effective, green agriculture. Based on PA management, the same routine to a crop regardless of site environments can be avoided. From several perspectives, field management can improve PA, including the provision of adequate nutrients for crops and the wastage of pesticides for the effective control of weeds, pests, and diseases. This review outlines the recent applications of WSNs in agriculture research as well as classifies and compares various wireless communication protocols, the taxonomy of energy-efficient and energy harvesting techniques for WSNs that can be used in agricultural monitoring systems, and comparison between early research works on agriculture-based WSNs. The challenges and limitations of WSNs in the agricultural domain are explored, and several power reduction and agricultural management techniques for long-term monitoring are highlighted. These approaches may also increase the number of opportunities for processing Internet of Things (IoT) data.</t>
  </si>
  <si>
    <t>H Sahota</t>
  </si>
  <si>
    <t>A wireless sensor network for precision agriculture and its performance</t>
  </si>
  <si>
    <t>Wireless Communications and Mobile Computing</t>
  </si>
  <si>
    <t>The use of wireless sensor networks is essential for implementation of information and control technologies in precision agriculture. We present our design of network stack for such an application where sensor nodes periodically collect data from fixed locations in a field. Our design of the physical layer consists of multiple power modes in both the receive and transmit operations for the purpose of achieving energy savings. In addition, we design our MAC layer to use these multiple power modes to improve the energy efficiency of wake-up synchronization phase. Our MAC protocol also organizes all the sender nodes to be synchronized with the receiver simultaneously and transmit their data in a time scheduled manner. Next, we design our energy aware routing strategy that balances the energy consumption over the nodes in the entire field and minimizes the number of wake-up synchronization overheads by scheduling the nodes for transmission in accordance with the structure of the routing tree. We develop analytical models and simulation studies to compare the energy consumption of our MAC protocol with that of the popular S-MAC protocol for a typical network topology used in our application under our routing strategy. Our MAC protocol is shown to have better energy efficiency as well as latency in a periodic data collection application. We also show the improvements resulting from the use of our routing strategy, in simulations, compared with the case when the next hop is chosen randomly from the set of neighbors that are closer to the sink node.</t>
  </si>
  <si>
    <t>H Sharma</t>
  </si>
  <si>
    <t>Maximization of wireless sensor network lifetime using solar energy harvesting for smart agriculture monitoring</t>
  </si>
  <si>
    <t>Ad Hoc Networks</t>
  </si>
  <si>
    <t>The wireless sensor networks (WSNs) are used for the real-life implementation of the Internet of Things (IoT) in smart agriculture, smart buildings, smart cities, and online industrial monitoring applications. Generally, traditional WSN nodes are powered by limited energy capacity, non-rechargeable batteries. The WSN lifetime (days) depends upon, duty cycle, type of application deployment, and battery state of charge (SoC) level. We propose an innovative solution to the limited energy availability design problem by utilizing the ambient solar energy harvesting for battery charging of WSN nodes. However, there are many challenges in solar energy harvesting like intermittency of available power, solar energy prediction, thermal issues, solar panel conversion efficiency, and other environmental issues. The objective of this research work is to maximize the WSN network lifetime using solar energy harvesting technique. From our simulation results, it is proved that the sensor network lifetime is increased from 5.75 days to 115.75 days @ 25% duty cycle and higher, ideally up to infinite network lifetime. Furthermore, the network throughput is also increased from 100 K bits/s to 160 K bits/s. in SEH-WSNs.</t>
  </si>
  <si>
    <t>H Yin</t>
  </si>
  <si>
    <t>Soil Sensors and Plant Wearables for Smart and Precision Agriculture</t>
  </si>
  <si>
    <t>Advanced Materials</t>
  </si>
  <si>
    <t>Soil sensors and plant wearables play a critical role in smart and precision agriculture via monitoring real-time physical and chemical signals in the soil, such as temperature, moisture, pH, and pollutants and providing key information to optimize crop growth circumstances, fight against biotic and abiotic stresses, and enhance crop yields. Herein, the recent advances of the important soil sensors in agricultural applications, including temperature sensors, moisture sensors, organic matter compounds sensors, pH sensors, insect/pest sensors, and soil pollutant sensors are reviewed. Major sensing technologies, designs, performance, and pros and cons of each sensor category are highlighted. Emerging technologies such as plant wearables and wireless sensor networks are also discussed in terms of their applications in precision agriculture. The research directions and challenges of soil sensors and intelligent agriculture are finally presented.</t>
  </si>
  <si>
    <t>H Zeng</t>
  </si>
  <si>
    <t>An IoT and Blockchain-based approach for the smart water management system in agriculture</t>
  </si>
  <si>
    <t>Expert Systems</t>
  </si>
  <si>
    <t>Agriculture in rural areas facing critical issues such as irrigation with the increase in water crises followed by some other issues line seed quality, poor fertilizers and many others. The recent advances suggest that IoT and Blockchain Technology along with artificial intelligence will be most dominant technologies in near future. In this article, the integration of Internet of Things (IoT) with Blockchain technology is implemented for monitoring agricultural fields efficiently. An efficient seed quality monitoring and smart water management system is design using IoT and Blockchain Technology for managing and coordinating the use of good quality seeds and water resources among communities. The Blockchain network is implemented for securing the information and supporting trust among the members of community. The Blockchain network is also implemented for sporting trust among commercial resource constrained systems, which are communicating with the Blockchain network consisting of a hardware platform. The design of a prototype and its performance evaluation based on implementation is also presented.</t>
  </si>
  <si>
    <t>I A Lakhiar</t>
  </si>
  <si>
    <t>Monitoring and control systems in agriculture using intelligent sensor techniques: A review of the aeroponic system</t>
  </si>
  <si>
    <t>Journal of Sensors</t>
  </si>
  <si>
    <t>In recent years, intelligent sensor techniques have achieved significant attention in agriculture. It is applied in agriculture to plan the several activities and missions properly by utilising limited resources with minor human interference. Currently, plant cultivation using new agriculture methods is very popular among the growers. However, the aeroponics is one of the methods of modern agriculture, which is commonly practiced around the world. In the system, plant cultivates under complete control conditions in the growth chamber by providing a small mist of the nutrient solution in replacement of the soil. The nutrient mist is ejected through atomization nozzles on a periodical basis. During the plant cultivation, several steps including temperature, humidity, light intensity, water nutrient solution level, pH and EC value, CO2 concentration, atomization time, and atomization interval time require proper attention for flourishing plant growth. Therefore, the object of this review study was to provide significant knowledge about early fault detection and diagnosis in aeroponics using intelligent techniques (wireless sensors). So, the farmer could monitor several paraments without using laboratory instruments, and the farmer could control the entire system remotely. Moreover, the technique also provides a wide range of information which could be essential for plant researchers and provides a greater understanding of how the key parameters of aeroponics correlate with plant growth in the system. It offers full control of the system, not by constant manual attention from the operator but to a large extent by wireless sensors. Furthermore, the adoption of the intelligent techniques in the aeroponic system could reduce the concept of the usefulness of the system due to complicated manually monitoring and controlling process.</t>
  </si>
  <si>
    <t>I El-Magd</t>
  </si>
  <si>
    <t>Improvements in land use mapping for irrigated agriculture from satellite sensor data using a multi-stage maximum likelihood classification</t>
  </si>
  <si>
    <t>International Journal of Remote Sensing</t>
  </si>
  <si>
    <t>The accuracy of conventional land use classification of irrigated agriculture from optical satellite images using maximum likelihood supervised classification was compared with a classification based on multistage maximum likelihood supervised classification. In the multistage maximum likelihood classification series of sub-classifications were carried out which included masking and/or omitting certain crops from the classifications. These series of classifications improved the identification of individual crops/land use types. The output from the optimum sub-classifications were stacked to give an overall crop types/land use map. When the multistage classification was tested against a single stage classification on a large irrigation scheme in Central Asia the final accuracy of crop/land use classification increased from 85% to 94%. Field verification confirmed the accuracy at 93.5%. These results were achieved with a single Landsat 7 Enhanced Thematic Mapper (ETM+) sensor dataset as of 2 August 1999 over an area of 38.5 km2.</t>
  </si>
  <si>
    <t>I Halachmi</t>
  </si>
  <si>
    <t>Smart Animal Agriculture: Application of Real-Time Sensors to Improve Animal Well-Being and Production</t>
  </si>
  <si>
    <t>Annual Review of Animal Biosciences</t>
  </si>
  <si>
    <t>Consumption of animal products such as meat, milk, and eggs in first-world countries has leveled off, but it is rising precipitously in developing countries. Agriculture will have to increase its output to meet demand, opening the door to increased automation and technological innovation</t>
  </si>
  <si>
    <t>I Kaushik</t>
  </si>
  <si>
    <t>Applicability of IoT for Smart Agriculture: Challenges Future Research Direction</t>
  </si>
  <si>
    <t>2021 IEEE World AI IoT Congress, AIIoT 2021</t>
  </si>
  <si>
    <t>The ever-increasing population gave rise towards shift from traditional farming to modern farming methods. Limited availability of land, diminishing natural resources, unpredictable weather conditions resulting in food scarcity which is major concern which must be addressed. In order to increase the productivity and efficiency of agricultural land, Internet of things (IoT) offers many features in smart farming like monitoring of water, farm, soil, management of irrigation facilities, detection of pests and diseases, asset tracking, greenhouse farming, remotely control and diagnosis of farming related equipment etc. This paper presents different applications of IoT in smart agriculture and how productivity has increased which results in adding economic growth to the country using advanced technologies in agriculture industry.</t>
  </si>
  <si>
    <t>I M Marcu</t>
  </si>
  <si>
    <t>IoT based System for Smart Agriculture</t>
  </si>
  <si>
    <t>Proceedings of the 11th International Conference on Electronics, Computers and Artificial Intelligence, ECAI 2019</t>
  </si>
  <si>
    <t>Agriculture is the most traditional activity over time. Since the beginning of it, agriculture has suffered many changes to improve productivity and quality of crops. Some of the first significant improvements have been remarked when machines and new tools such as irrigation systems, harvest machines, farmland clearing machines were introduced in the primitive agriculture, where these activities were performed mainly by humans and animals. Over time, agriculture has been affected by weather disasters (such as storms or extreme temperatures) and by natural disasters (such as pests and plant diseases). Thus, the next step in the development of the agriculture domain was to propose the Internet of Things (IoT) solutions for monitoring of many parameters for better precision agriculture. Such a system would provide useful information on plant growth, cropsâ€™ diseases, and soil properties that are a benefit for crops. This paper describes a possible solution for a more reliable IoT- based system using Libelium for Smart Agriculture to monitor the parameters that have a direct impact on crops. Moreover, the monitoring system aims to manage agricultural issues related to irrigations and analyses the effect of the measured parameters on agriculture, helping the farmers to have healthy crops. Keywords-</t>
  </si>
  <si>
    <t>I Mat</t>
  </si>
  <si>
    <t>Smart agriculture using internet of things</t>
  </si>
  <si>
    <t>2018 IEEE Conference on Open Systems, ICOS 2018</t>
  </si>
  <si>
    <t>Recent researches hypothetically shown the potential of Internet of Things (IoT) to change major industries for a better world, which includes its impact towards the agriculture industry. Farming industry must grasp IoT to feed 9.6 billion of global population by 2050. Challenges such as extreme weather conditions and rising climate change shall be overcome to fulfil the demand for food. Smart farming based on IoT technologies will enable growers and farmers to reduce waste and enhance productivity ranging from the quantity of fertilizer utilized to the number of journeys the farm vehicles have made. So, what is smart farming? Smart farming is a capital-intensive and hi-tech system of growing food cleanly and sustainable for the masses. It is the application of modern ICT (Information and Communication Technologies) into agriculture. In this paper, the hardware and software of the IoT for smart farming will be presented besides sharing the successful results.</t>
  </si>
  <si>
    <t>IoT in Precision Agriculture applications using Wireless Moisture Sensor Network</t>
  </si>
  <si>
    <t>ICOS 2016 - 2016 IEEE Conference on Open Systems</t>
  </si>
  <si>
    <t>Internet of Things (IoT) is a network of sensors and connectivity to enable application like agriculture optimum irrigation. Wireless sensor network (WSN) and Wireless Moisture Sensor Network (WMSN) are components of IoT. One of the important processes in agriculture is irrigation. Improper irrigation will result in waste of water. Proper irrigation system could be achieved by using WSN technology. Monitoring and control applications have been tremendously improved by using WSN technology. It enabled efficient communication with many sensors. WMSN is a WSN with moisture sensors. In this study, Precision Agriculture (PA) used WMSN to enable efficient irrigation. In this paper, we describe about IoT and WMSN in agriculture applications particularly in greenhouse environment. This paper explained and proved the efficiency of feedback control method in greenhouse crop irrigation. A test was conducted to see the different these two methods. The methods are irrigation by schedule or feedback based irrigation. Irrigation by schedule is to supply water to the plant at specific time periods. Feedback based irrigation is to irrigate plant when the moisture or level of media wetness reached predefined value. The test shows that there is an average savings of 1,500 ml per day per tree.</t>
  </si>
  <si>
    <t>I Mohanraj</t>
  </si>
  <si>
    <t>Field Monitoring and Automation Using IOT in Agriculture Domain</t>
  </si>
  <si>
    <t>Agriculture sector in India is diminishing day by day which affects the production capacity of ecosystem. There is an exigent need to solve the problem in the domain to restore vibrancy and put it back on higher growth. The paper proposes an e-Agriculture Application based on the framework consisting of KM-Knowledge base and Monitoring modules. To make profitable decisions, farmers need information throughout the entire farming cycle. The required information is scattered in various places which includes real time information such as market prices and current production level stats along with the available primary crop knowledge. A knowledge dataflow model is constructed connecting various scattered sources to the crop structures. The world around is getting automated replacing manual procedures with the advancement of technology, since it is energy efficient and engross minimal man power. The paper proposes the advantages of having ICT in Indian agricultural sector, which shows the path for rural farmers to replace some of the conventional techniques. Monitoring modules are demonstrated using various sensors for which the inputs are fed from Knowledge base. A prototype of the mechanism is carried out using TI CC3200 Launchpad interconnected sensors modules with other necessary electronic devices. A comparative study is made between the developed system and the existing systems. The system overcomes limitations of traditional agricultural procedures by utilizing water resource efficiently and also reducing labour cost.</t>
  </si>
  <si>
    <t>I Roussaki</t>
  </si>
  <si>
    <t>A multi-actor approach to promote the employment of IoT in Agriculture</t>
  </si>
  <si>
    <t>Global IoT Summit, GIoTS 2019 - Proceedings</t>
  </si>
  <si>
    <t>The evolution of smart farming and precision agriculture during the last decades has led to an increase of the available solutions that can be used by farmers. However, these two paradigms have not yet achieved high acceptance by end user farmers due to various reasons. In this respect, this paper elaborates on an innovative Multi-Actor Approach architecture that assists farmers to take better decisions and enables them to harness the full value of their own data and knowledge aiming to promote the adoption of the Internet of Things in the agrifood sector.</t>
  </si>
  <si>
    <t>I T J Swamidason</t>
  </si>
  <si>
    <t>Futuristic IoT based Smart Precision Agriculture: Brief Analysis</t>
  </si>
  <si>
    <t>Journal of Mobile Multimedia</t>
  </si>
  <si>
    <t>Agriculture is considered as the backbone of any nation across the globe. With the advent of modern technologies, smart tools and techniques are used in the agriculture/farming to build on the quantity as well as quality of the agriculture production to feed the basic necessity of the humans. Smart technology such as Internet of Things play a vital role in monitor- ing and analyzing various environmental parameters such as water level, humidity, soil moisture, air quality, UV level, rain etc. which are highly essential to ensure the fruitful yield of any nutritious crops. In this research article, precision agriculture concepts are investigated widely with the focus of improving the productivity level and also the effective utilization of resources with the minimal cost while compared with the conventional methodologies.</t>
  </si>
  <si>
    <t>J Boobalan</t>
  </si>
  <si>
    <t>An IOT Based Agriculture Monitoring System</t>
  </si>
  <si>
    <t>Proceedings of the 2018 IEEE International Conference on Communication and Signal Processing, ICCSP 2018</t>
  </si>
  <si>
    <t>To meet the growing demand of irrigation in India due to uncertain climatic conditions it is necessary to focus on sustainable irrigation approaches and improving the efficiency of the existing irrigation systems. The main purpose of this paper is to analyze the soil moisture level and to afford with auto irrigation to the crops. This system also senses Humidity, temperature and to detect if there are any obstacles in the concerned area and to reduce the human intervention (farmers) for complete automation of the system. The proposed system consist f Raspberry Pi, various sensors, Pi camera and motor driver. In smart supervising system the pi camera captures the video and transfers it to cloud through Raspberry Pi. Here Pi camera is used to provide live video streaming. The soil moisture sensor detects the moisture level and irrigates the various crops in the controlled manner. If any variation in moisture level is sensed then the sensor will update the observed value to the microcontroller and store in the cloud. Depending upon the observed value the crops are automatically provided with water to the preferred level which maintains the humidity of the soil. The moisture level of the industrial area is detected using the Temperature and Humidity sensor and transfer it to cloud through Raspberry Pi. The PIR sensor senses the entry of obstacles in the restricted area and updates it to cloud. The user can obtain these data's from cloud via mobile. Based on these data's the user can control the operation of motor by passing the command YES/NO through motor driver. Here Raspberry pi interfaces with sensors, camera, motor driver and controls the entire system.</t>
  </si>
  <si>
    <t>J C Zhao</t>
  </si>
  <si>
    <t>The study and application of the IOT technology in agriculture</t>
  </si>
  <si>
    <t>Proceedings - 2010 3rd IEEE International Conference on Computer Science and Information Technology, ICCSIT 2010</t>
  </si>
  <si>
    <t>In recent years, greenhouse technology in agriculture is to automation, information technology direction with the IOT (internet of things) technology rapid development and wide application. In the paper, control networks and information networks integration of IOT technology has been studied based on the actual situation of agricultural production. Remote monitoring system with internet and wireless communications combined is proposed. At the same time, taking into account the system, information management system is designed. The collected data by the system provided for agricultural research facilities.</t>
  </si>
  <si>
    <t>J Chen</t>
  </si>
  <si>
    <t>Intelligent Agriculture and Its Key Technologies Based on Internet of Things Architecture</t>
  </si>
  <si>
    <t>In order to promote the efficient development of agriculture, the Internet of Things technology is applied to modern agricultural production, and a smart agricultural system is constructed in this paper. Moreover, the data visualization analysis and cluster analysis are used to find the key technologies in the development of the intelligent agriculture, which can effectively improve the production efficiency and ensure the quality of the agricultural products. Intellectualized products are gradually integrated into agricultural production, and the development of the Internet of Things also gives technical impetus to intelligent agriculture. Through the functions of sensing, identification, transmission, monitoring, and feedback of the Internet of Things, related agricultural activities can be accurately completed, which not only saves the time cost of farmers but also improves the crop yields and, ultimately, benefits the farmers. Therefore, the Internet of Things is used for agriculture induction, identification, monitoring, and feedback, and it is also applied to find the key technology in the application process to achieve intelligent, scientific, and efficient agriculture. It also has certain reference significance for the research of the front-end induction recognition and the intelligence of the Internet of Things in the aquaculture industry.</t>
  </si>
  <si>
    <t>J D Rudd</t>
  </si>
  <si>
    <t>Application of satellite, unmanned aircraft system, and ground-based sensor data for precision agriculture: A review</t>
  </si>
  <si>
    <t>2017 ASABE Annual International Meeting</t>
  </si>
  <si>
    <t>Data resources for precision agriculture applications are expanding. Image capturing satellite constellations are growing in number, unmanned aircraft systems (UAS) are seeing widespread use as they become more powerful and easier to use, and ground-based units are becoming less expensive to produce. Moreover, the different sensors types that can be used with these three platforms are increasing in variety and capability. Although, the three different remote sensing platforms can supply some similar types of data, each system delivers some unique capabilities suitable for specific uses. This review seeks to demonstrate the potential benefits and shortcomings of data gathered from satellites, UAS, and ground sensors, and how they can be used for different applications. Satellite data can be obtained at varying spatial and temporal resolutions, but the data is easily corrupted by cloud cover. It can also be several days between usable flight paths. Small UAS provide flexibility regarding sensor types and flight timings, and they produce imagery at a higher spatial resolution. These platforms have a wide range in cost and most cannot be used during rain or high wind</t>
  </si>
  <si>
    <t>J Jegathesh Amalraj</t>
  </si>
  <si>
    <t>A study on smart irrigation systems for agriculture using iot</t>
  </si>
  <si>
    <t>Agriculture plays an imperative role in the countryâ€™s development. In our country, more than 72% of people depend upon farming which is one_x0002_third of the population invests in farming. Thus, the challenges and issues concerning agriculture need to be focused to hinder the country development. The only recommended solution to this issue is modernizing agriculture using smart technologies. IoT can construct agricultural and farming processes more efficient by tumbling human intervention through automation. In agriculture, irrigation is one of the processes which support crop production by supplying needed water to the soil. The irrigation methods involve a lot of time and effort in farming. A Sensor-based automated irrigation system provides a promising solution to manage agricultural activity. This research article provides a vast study on the irrigation system in smart agriculture.</t>
  </si>
  <si>
    <t>J Lin</t>
  </si>
  <si>
    <t>Blockchain and IoT based food traceability for smart agriculture</t>
  </si>
  <si>
    <t>Food safety is becoming more and more serious topic worldwide. To tackle the food safety issues from the technical aspect, people need a trusted food traceability system that can track and monitor the whole lifespan of food production, including the processes of food raw material cultivation/breeding, processing, transporting, warehousing, and selling etc. In this paper, we propose a trusted, self-organized, open and ecological food traceability system based on blockchain and Internet of Things (IoT) technologies, which involves all parties of a smart agriculture ecosystem, even if they may not trust each other. We use IoT devices to replace manual recording and verification as many as possible, which can reduce the human intervention to the system effectively. Furthermore, we plan to use the smart contract technology to help the law-executor to find problems and process them timely.</t>
  </si>
  <si>
    <t>J M Barcelo-Ordinas</t>
  </si>
  <si>
    <t>A survey of wireless sensor technologies applied to precision agriculture</t>
  </si>
  <si>
    <t>Precision Agriculture 2013 - Papers Presented at the 9th European Conference on Precision Agriculture, ECPA 2013</t>
  </si>
  <si>
    <t>This paper gives a state-of-art of wireless sensor network (WSN) technologies and solutions applied to precision agriculture. The paper first considers applications and existing experiences that show how WSN technologies have been introduced in to agricultural applications. Then, a survey in hardware and software solutions is related with special emphasis on technological aspects. Finally, the paper shows how five networking and technological solutions may impact the next generation of sensors. These are: (1) scalar wireless sensor networks</t>
  </si>
  <si>
    <t>J Ma</t>
  </si>
  <si>
    <t>Connecting agriculture to the internet of things through sensor networks</t>
  </si>
  <si>
    <t>Proceedings - 2011 IEEE International Conferences on Internet of Things and Cyber, Physical and Social Computing, iThings/CPSCom 2011</t>
  </si>
  <si>
    <t>The Internet of Things (IOT), the idea of getting real-world objects connected with each other, will change the ways we organize, obtain and consume information radically. Through sensor networks, agriculture can be connected to the IOT, which allows us to create connections among agronomists, farmers and crops regardless of their geographical differences. With the help of the connections, the agronomists will have better understanding of crop growth models and farming practices will be improved as well. This paper reports on the design of the sensor network when connecting agriculture to the IOT. Reliability, management, interoperability, low cost and commercialization are considered in the design. Finally, we share our experiences in both development and deployment.</t>
  </si>
  <si>
    <t>J Muangprathub</t>
  </si>
  <si>
    <t>IoT and agriculture data analysis for smart farm</t>
  </si>
  <si>
    <t>In this paper, we propose developing a system optimally watering agricultural crops based on a wireless sensor network. This work aimed to design and develop a control system using node sensors in the crop field with data management via smartphone and a web application. The three components are hardware, web application, and mobile application. The first component was designed and implemented in control box hardware connected to collect data on the crops. Soil moisture sensors are used to monitor the field, connecting to the control box. The second component is a web-based application that was designed and implemented to manipulate the details of crop data and field information. This component applied data mining to analyze the data for predicting suitable temperature, humidity, and soil moisture for optimal future management of crops growth. The final component is mainly used to control crop watering through a mobile application in a smartphone. This allows either automatic or manual control by the user. The automatic control uses data from soil moisture sensors for watering. However, the user can opt for manual control of watering the crops in the functional control mode. The system can send notifications through LINE API for the LINE application. The system was implemented and tested in Makhamtia District, Suratthani Province, Thailand. The results showed the implementation to be useful in agriculture. The moisture content of the soil was maintained appropriately for vegetable growth, reducing costs and increasing agricultural productivity. Moreover, this work represents driving agriculture through digital innovation.</t>
  </si>
  <si>
    <t>J Rosell-Polo</t>
  </si>
  <si>
    <t>Advances in Structured Light Sensors Applications in Precision Agriculture and Livestock Farming</t>
  </si>
  <si>
    <t>The sustained growth of the world's population in the coming years will require an even greater role for agriculture to meet the food needs of humankind. To improve the productivity and competitiveness of the agricultural industry, it is necessary to develop new and affordable sensing technologies for agricultural operations. This kind of innovations should be implemented in a framework considering the farm, the crops, and their surroundings, with the aim of providing the farmer with information to take better decisions to enhance the production. This is the case of precision agriculture and precision livestock farming. This chapter reviews and discusses the use of structured light sensors in the characterization and phenotyping of crops in orchards and groves, weeds, and animals. As a result of a collaboration between researchers from Spain and Chile, opportunities for this type of sensors have been identified in these countries as examples of South American and European agriculture. In this context, several empirical case studies are presented regarding the use of structured light sensors for flower, fruit, branch, and trunk characterization considering depth and RGB (red-green-blue colors) information in avocados, lemons, apple, and pear orchards. Applications to weed detection and classification as well as to livestock phenotyping are also illustrated. Regarding the presented case studies, experimental and statistical results are provided showing the pros and cons of structured light sensors applied to agricultural environments. Additionally, several considerations are included for the use of this type of sensors to improve the agricultural process.</t>
  </si>
  <si>
    <t>J Ruan</t>
  </si>
  <si>
    <t>A Life Cycle Framework of Green IoT-Based Agriculture and Its Finance, Operation, and Management Issues</t>
  </si>
  <si>
    <t>The increasing population in the world forces humans to improve farm yields using advanced technologies. The Internet of Things (IoT) is one promising technique to achieve precision agriculture, which is expected to greatly increase yields. However, the large-scale application of IoT systems in agriculture is facing challenges such as huge investment in agriculture IoT systems and non-tech-savvy farmers. To identify these challenges, we summarize the applications of IoT techniques in agriculture in four categories: controlled environment planting, open-field planting, livestock breeding, and aquaculture and aquaponics. The focus on implementing agriculture IoT systems is suggested to be expanded from the growth cycle to the agri-products life cycle. Meanwhile, the energy concern should be considered in the implementation of agriculture IoT systems. The construction of green IoT systems in the whole life cycle of agri-products will have great impact on farmers' interest in IoT techniques. With the life cycle framework, emerging finance, operation, and management (FOM) issues in the implementation of green IoT systems in agriculture are observed, such as IoT finance, supply chain and big data financing, network nodes recharging and repairing, and IoT data management. These FOM issues call for innovative farm production modes and new types of agribusiness enterprises.</t>
  </si>
  <si>
    <t>Agriculture IoT: Emerging Trends, Cooperation Networks, and Outlook</t>
  </si>
  <si>
    <t>IEEE Wireless Communications</t>
  </si>
  <si>
    <t>The arrival of the IoT era has been revolutionizing various fields of our current world. Precision agriculture is recognized as one sustainable, eco-friendly, and profitable mode to improve agriculture yields and quality, and will ultimately come true with the further implementation of IoT techniques in agriculture. To facilitate the implementation, we make a visualization review of the agriculture IoT literature in the last decade, using records of 3168 documents and their 100,205 references in Web of Science. The dynamics of research fronts and intellectual bases bring out emerging trends in both applied IoT techniques and topics of concern in agriculture. Based on the quantity of contributions in the cooperation networks, outstanding countries, institutions, and authors are detected. Moreover, influential studies and scholars are recognized from the citation networks, indicating hot research and trends in the agriculture IoT literature from 2009 to 2018. Through the review, we also propose future recommendations including construction of agriculture IoT infrastructures, data security and data sharing, sustainable energy solutions, economic analysis and operation management in agriculture IoT, and IoT-based agriculture financing and e-business modes. These results are helpful for scholars and practitioners to make further efforts on achieving IoT-based precision agriculture.</t>
  </si>
  <si>
    <t>J S Lin</t>
  </si>
  <si>
    <t>A monitoring system based on wireless sensor network and an SoC platform in precision agriculture</t>
  </si>
  <si>
    <t>International Conference on Communication Technology Proceedings, ICCT</t>
  </si>
  <si>
    <t>This paper proposed a field signals monitoring system with wireless sensor network (WSN) which integrates a System on a Chip (SoC) platform and Zigbee wireless network technologies in precision agriculture. The designed system was constituted by three parts which include field-environment signals sensing units, Zigbee transceiver module and web-site unit. Firstly we used acquisition sensors for field signals, an MCU as the front-end processing device, and several amplifier circuits to process and convert signals of field parameter into digital data. Secondly, Zigbee module was used to transmit digital data to the SoC platform with wireless manner. Finally, an SoC platform, as a Web server additionally, was used to process field signals. Then, we created a system in which field signal values are displayed on Web page or collected into control center in real-time through RJ-45 with the SoC platform. The experimental results show our proposed field-environment signals monitoring system is very feasible for future applications in precision agriculture.</t>
  </si>
  <si>
    <t>J Stewart</t>
  </si>
  <si>
    <t>Dynamic IoT management system using K-means machine learning for precision agriculture applications</t>
  </si>
  <si>
    <t>Multi-media applications for use in Precision Agriculture (PA) and Smart Farming (SM) require Network Management Systems to deliver Quality of Service (QoS) end-to-end guarantees. This paper presents the second phase of the research in providing a network management system capable of delivering end-to-end QoS guarantees for Internet of Things (IOT) networks. The first phase of this work used a wireless test bed to develop a propagation model to incorporate the attenuation due to foliage in dense vegetation typically found in PA environments. The output of this propagation model will influence the decision making process in the network management system. Wireless Multimedia Sensor Networks (WMSN) operate under the umbrella of the Wireless Sensor Network (WSN) IEEE 802.15.4 Medium Access Control (MAC) and Physical (PHY) protocol to deliver multimedia applications such as voice, video and live streaming. To operate successfully these multi-media applications have high QoS requirements. To enable these QoS requirements to be fulfilled performance metrics such as throughput, end-to-end delay and limited packet loss must be guaranteed. This next phase of the work in developing the intelligent network management system presented in this paper uses an OPNETâ„¢ simulation package to implement a modified K-Means algorithm to detect the presence of multi-media traffic. Consequently a signal informs the network management system to adopt pre-configured settings via the Personal Area Network Co-ordinator (PANC). The resulting changes implement service differentiation by manipulating the MAC layer (size of the individual GTS timeslots and duty cycle) to deliver better throughput and end-to-end delay performance. OPNETâ„¢ simulation results show that the new algorithm facilitates better performance and meets QoS requirements suitable to multimedia applications. This paper focuses on the derivation and evaluation of the performance of the K-Means algorithm. The sensory nodes are power, memory and computationally restricted. These restrictions coupled with the heterogeneous structure of the wireless network make intelligent network management systems very important if the QoS requirements are to be fulfilled. Upon detection of multimedia traffic with high QoS demands usually triggered in the aftermath of an event of particular interest e.g. security threat etc., a management system must dynamically effect change of the network configuration settings to maintain such guarantees. As real-time applications require an urgent response, the dynamic change must occur during run time automatically. This research work is novel in that it combines the output from the development of the physical layer propagation model to inform a network management system to trigger service differentiation for multimedia traffic in a PA environment.</t>
  </si>
  <si>
    <t>J Yang</t>
  </si>
  <si>
    <t>IoT-based framework for smart agriculture</t>
  </si>
  <si>
    <t>International Journal of Agricultural and Environmental Information Systems</t>
  </si>
  <si>
    <t>Agriculture plays an important role in the making and development of a country. In India, agriculture is the primary source of living for more than about 60% of its population. The agriculture-related issues always hinder the development of a country. The enhancement of traditional agriculture methods and its modernization towards smart agriculture is the only solution for agriculture problems. Hence, by considering this issue, a framework is presented for smart agriculture using sensor network and IoT. The key features of this system are the deployment of smart sensors for the collection of data, cloud-based analysis, and decision based on monitoring for spraying and weeding. The smart farming approach provides valuable collection of data, high precision control, and automated monitoring approach. The proposed system presents smart agriculture monitoring system that collects and monitors the soil moisture, environmental temperature, and humidity. The measured soil moisture, temperature, and humidity are stored in ThingSpeak cloud for analysis.</t>
  </si>
  <si>
    <t>J Ye</t>
  </si>
  <si>
    <t>A precision agriculture management system based on Internet of Things and WebGIS</t>
  </si>
  <si>
    <t>International Conference on Geoinformatics</t>
  </si>
  <si>
    <t>This thesis is based on the application of Internet of Things (IoT) and WebGIS in precision agriculture. Through analyzing the current development of precision agriculture in China and considering its advantages and shortcomings, we choose an ecology farm as an example to conduct a new precision agriculture management system (PAMS) based on the above two techniques. We designed the four architectures of PAMS: the spatial information infrastructure platform, the IoT infrastructure platform, the agriculture management platform and the mobile client. Users can monitor and manage the agriculture production by PAMS. What's more, module integration method and open source software can help us to reduce the development cost and to improve the system efficiency.</t>
  </si>
  <si>
    <t>K A Patil</t>
  </si>
  <si>
    <t>A model for smart agriculture using IoT</t>
  </si>
  <si>
    <t>Proceedings - International Conference on Global Trends in Signal Processing, Information Computing and Communication, ICGTSPICC 2016</t>
  </si>
  <si>
    <t>K Foughali</t>
  </si>
  <si>
    <t>Using Cloud IOT for disease prevention in precision agriculture</t>
  </si>
  <si>
    <t>The application of decision support system (DSS) for potato late blight disease prevention has proven its benefit. In fact the DSS permits efficiency, minimizes cost and environment impact by estimating the exact requirement fungicide quantity to apply. This prediction using weather condition based late blight forecast model. The required weather information is collected from costly weather station or imprecise historical data. However, with the emergence of the IOT, huge number of low cost and low power sensors nodes can easily be deployed in farmlands in order to gather a precise climate data. Moreover, the collected data can be forwarded by Internet connection to the so called cloud IOT framework. In this paper we present a new prototype of late blight prevention decision support system based on sensor network and cloud IOT.</t>
  </si>
  <si>
    <t>K Haseeb</t>
  </si>
  <si>
    <t>An energy efficient and secure IoT-based WSN framework: An application to smart agriculture</t>
  </si>
  <si>
    <t>Wireless sensor networks (WSNs) have demonstrated research and developmental interests in numerous fields, like communication, agriculture, industry, smart health, monitoring, and surveillance. In the area of agriculture production, IoT-based WSN has been used to observe the yields condition and automate agriculture precision using various sensors. These sensors are deployed in the agricultural environment to improve production yields through intelligent farming decisions and obtain information regarding crops, plants, temperature measurement, humidity, and irrigation systems. However, sensors have limited resources concerning processing, energy, transmitting, and memory capabilities that can negatively impact agriculture production. Besides efficiency, the protection and security of these IoT-based agricultural sensors are also important from malicious adversaries. In this article, we proposed an IoT-based WSN framework as an application to smart agriculture comprising different design levels. Firstly, agricultural sensors capture relevant data and determine a set of cluster heads based on multi-criteria decision function. Additionally, the strength of the signals on the transmission links is measured while using signal to noise ratio (SNR) to achieve consistent and efficient data transmissions. Secondly, security is provided for data transmission from agricultural sensors towards base stations (BS) while using the recurrence of the linear congruential generator. The simulated results proved that the proposed framework significantly enhanced the communication performance as an average of 13.5% in the network throughput, 38.5% in the packets drop ratio, 13.5% in the network latency, 16% in the energy consumption, and 26% in the routing overheads for smart agriculture, as compared to other solutions.</t>
  </si>
  <si>
    <t>K Konstantinos</t>
  </si>
  <si>
    <t>Topology optimization in wireless sensor networks for precision agriculture applications</t>
  </si>
  <si>
    <t>2007 International Conference on Sensor Technologies and Applications, SENSORCOMM 2007, Proceedings</t>
  </si>
  <si>
    <t>In this paper a new way to build a wireless sensor network is proposed, which is based on measuring the field's electrical conductivity, staying away from the classic network grid implementation. Furthermore it is explained how a typical WSN works, which are the pros and cons and the technical characteristics, as well as how electrical conductivity can influence the decision to build the WSN topology and the advantage of this approach comparing to the typical ones.</t>
  </si>
  <si>
    <t>K Lakhwani</t>
  </si>
  <si>
    <t>Development of IoT for Smart Agriculture a Review</t>
  </si>
  <si>
    <t>The Internet of Things is the hot point in the Internet field. The concepts help to interconnect physical objects equipped with sensing, actuating, computing power and thus lends them the capability to collaborate on a task in unison remaining connected to the Internet termed as the â€œInternet of thingsâ€ IoT. With the help of sensor, actuators and embedded microcontrollers the notion of smart object is realized. Wherein these smart objects collect data from the environment of development, process them, and initiate suitable actions. Thus, the Internet of things will bring hitherto unimaginable benefits and helps humans in leading a smart and luxurious life. Because of the potential applications of IoT (Internet of Things), it has turned out to be a prominent subject of scientific research. The importance and the application of these technologies are in sizzling discussion and research, but on the field of agriculture and forestry, it is quite less. Thus, in this paper, applications of IoT on agriculture and forestry has been studied and analyzed, also this paper concisely introduced the technology IoT, agriculture IoT, list of some potential applications domains where IoT is applicable in the agriculture sector, benefits of IoT in agriculture, and presents a review of some literature.</t>
  </si>
  <si>
    <t>K Langendoen</t>
  </si>
  <si>
    <t>Murphy loves potatoes experiences from a pilot sensor network deployment in precision agriculture</t>
  </si>
  <si>
    <t>20th International Parallel and Distributed Processing Symposium, IPDPS 2006</t>
  </si>
  <si>
    <t>We report on preliminary experiences with deploying a large-scale sensor network (about 100 nodes) for a pilot in precision agriculture. The pilot did not answer the initial research questions, but instead revealed many engineering problems typically overlooked by (computer) scientists evaluating their work by means of simulation. The deployment prompted us to rethink our development process and includes important lessons for the WSN research community as a whole</t>
  </si>
  <si>
    <t>K Lokesh Krishna</t>
  </si>
  <si>
    <t>Internet of Things application for implementation of smart agriculture system</t>
  </si>
  <si>
    <t>Proceedings of the International Conference on IoT in Social, Mobile, Analytics and Cloud, I-SMAC 2017</t>
  </si>
  <si>
    <t>Over the past few years, there has been significant interest in designing smart agricultural systems. The use of smart farming techniques can enhance the crop yield, while simultaneously generating more output from the same amount of input. But still, most of the farmers are unaware of the latest technologies and practices. In this paper a novel wireless mobile robot based on Internet of Things (IoT) is designed and implemented for performing various operations on the field. This proposed wireless robot is equipped with various sensors for measuring different environmental parameters. It also includes Raspberry Pi 2 model B hardware for executing the whole process. The main features of this novel intelligent wireless robot is that it can execute tasks such as moisture sensing, scaring birds and animals, spraying pesticides, moving forward or backward and switching ON/OFF electric motor. The robot is fitted with a wireless camera to monitor the activities in real time. The proposed wireless mobile robot has been tested in the fields, readings have been monitored and satisfactory results have been observed, which indicate that this system is very much useful for smart agricultural systems.</t>
  </si>
  <si>
    <t>K N Bhanu</t>
  </si>
  <si>
    <t>Machine learning Implementation in IoT based Intelligent System for Agriculture</t>
  </si>
  <si>
    <t>2020 International Conference for Emerging Technology, INCET 2020</t>
  </si>
  <si>
    <t>Innovation in Internet of Things (IoT) has acquired changes in everyday life. Agriculture plays a major role in most of the countries and the need for this sector is to become "Smart". A primary inference is the absence of knowledge with respect to soil. There are many types of soil present and each kind of soil has various qualities. A thorough knowledge about soil conditions give rise to various information of soil that can be handled to obtain better yields of crop. Machine learning is a trending technology and it helps in the agricultural area to build the exactness and gives solutions for the crop yield problem. Machine learning (ML) is combined with enormous informational advancements and superior figuring to make new chances to unwind, measure, and understand the data intensive prediction in agricultural environments. This paper conducts a thorough study of various concepts of machine learning for IoT based Smart Agriculture system.</t>
  </si>
  <si>
    <t>IoT based Smart System for Enhanced Irrigation in Agriculture</t>
  </si>
  <si>
    <t>Proceedings of the International Conference on Electronics and Sustainable Communication Systems, ICESC 2020</t>
  </si>
  <si>
    <t>Internet of Things (IoT) is an interconnection of devices that can transfer information over the internet and to control operations without human interference. Agriculture provides a rich source of parameters for data analysis which helps in better yielding of crops. The usage of IoT devices in agriculture helps in the modernizing of information and communication in smart farming. The key parameters that can be considered for better growth of crops are soil types, soil moisture), mineral nutrients, temperature, light, oxygen and so on. Various sensors have been used to sense these parameters and communicate the same to the cloud. This paper considers a few of these parameters for data analysis that helps in proposing the users to take better agricultural decisions using IoT. The proposed system performed better and is implemented atThingS peak IoT cloud platform.</t>
  </si>
  <si>
    <t>K Nalinaksh</t>
  </si>
  <si>
    <t>An Internet of Things (IoT) solution framework for agriculture in India and other Third World countries</t>
  </si>
  <si>
    <t>Proceedings - 2018 4th International Conference on Advances in Computing, Communication and Automation, ICACCA 2018</t>
  </si>
  <si>
    <t>Modern agricultural solutions have been, mostly, developed with focus on â€œWestern farmlandsâ€. However, there are severe disparities between farms in India and those in, for instance, Europe. Applying Western solutions in the Third World will not work. In this context we have developed prototype of an IoT simulator capturing situation in Indian agriculture.</t>
  </si>
  <si>
    <t>K O Flores</t>
  </si>
  <si>
    <t>Precision agriculture monitoring system using wireless sensor network and Raspberry Pi local server</t>
  </si>
  <si>
    <t>IEEE Region 10 Annual International Conference, Proceedings/TENCON</t>
  </si>
  <si>
    <t>Precision Agriculture is utilized to improve the productivity and efficiency of limited agricultural resources by monitoring the relevant data in the field. The main objective of this study is to deploy a low-cost sensor system, gather field data, and display the data through a graphical user interface (GUI). Sensors such as humidity, temperature, moisture, luminosity, electrical conductivity, and pH was used for data acquisition and the Raspberry Pi, acting as a local server, was used for data processing and transfer. The data sent was stored in a main server and organized using SQL. A GUI was developed to provide visualization of the data gathered. The trends of data gathered revealed pattern such as the occurrence of a local maximum for humidity right after dawn and the inverse relationship of humidity and temperature. The whole system was tested and proven to work by the application of fertilizer to the soil and seeing its response in the GUI.</t>
  </si>
  <si>
    <t>K Pallavi</t>
  </si>
  <si>
    <t>Remote sensing and controlling of greenhouse agriculture parameters based on IoT</t>
  </si>
  <si>
    <t>2017 International Conference on Big Data, IoT and Data Science, BID 2017</t>
  </si>
  <si>
    <t>The new era in computer communication is Internet of Things (IoT), gaining its importance because of wide variety of application in oriented project developments. The IoT is furnishing people with smart and remote approach, the remote applications such as smart agriculture, smart environment, smart security, and smart cities etc. These are the upcoming technologies now a day, making the things easy. The IoT has essentially, increased the remote distance control and variety of interconnected things or devices, which becomes an interesting aspect. The IoT includes the hardware and internet connection to the real time application. The main components of IoT are sensors, actuators, embedded system, and internet connection. Therefore, we are interested in developing an IoT application for smart agriculture. The paper proposed a remote sensing of agriculture parameters and control system to the greenhouse agriculture. The plan is to control CO 2 , soil moisture, temperature, and light, based on the soil moisture the controlling action is accomplished for the greenhouse windows/doors based on crops once a quarter complete round the year. The objective is to increase the yield and to provide organic farming. The result shows the remote control of CO2, soil moisture, temperature, and light for the greenhouse.</t>
  </si>
  <si>
    <t>K Phasinam</t>
  </si>
  <si>
    <t>Application of IoT and Cloud Computing in Automation of Agriculture Irrigation</t>
  </si>
  <si>
    <t>Journal of Food Quality</t>
  </si>
  <si>
    <t>All living things, including plants, animals, and humans, need water in order to live. Even though the world has a lot of water, only about 1% of it is fresh and usable. As the population has grown and water has been used more, fresh water has become a more valuable and important resource. Agriculture uses more than 70% of the worldâ€™s fresh water. People who work in agriculture are not only the worldâ€™s biggest water users by volume, but also the least valuable, least efficient, and most subsidized water users. Technology like smart irrigation systems must be used to make agricultural irrigation more efficient so that more water is used. A system like this can be very precise, but it needs information about the soil and the weather in the area where it is going to be used. This paper analyzes a smart irrigation system that is based on the Internet of Things and a cloud-based architecture. This system is designed to measure soil moisture and humidity and then process this data in the cloud using a variety of machine learning techniques. Farmers are given the correct information about water content rules. Farming can use less water if they use smart irrigation.</t>
  </si>
  <si>
    <t>K Qureshi</t>
  </si>
  <si>
    <t>Optimized Cluster-Based Dynamic Energy-Aware Routing Protocol for Wireless Sensor Networks in Agriculture Precision</t>
  </si>
  <si>
    <t>Wireless sensor networks (WSNs) are becoming one of the demanding platforms, where sensor nodes are sensing and monitoring the physical or environmental conditions and transmit the data to the base station via multihop routing. Agriculture sector also adopted these networks to promote innovations for environmental friendly farming methods, lower the management cost, and achieve scientific cultivation. Due to limited capabilities, the sensor nodes have suffered with energy issues and complex routing processes and lead to data transmission failure and delay in the sensor-based agriculture fields. Due to these limitations, the sensor nodes near the base station are always relaying on it and cause extra burden on base station or going into useless state. To address these issues, this study proposes a Gateway Clustering Energy-Efficient Centroid- (GCEEC-) based routing protocol where cluster head is selected from the centroid position and gateway nodes are selected from each cluster. Gateway node reduces the data load from cluster head nodes and forwards the data towards the base station. Simulation has performed to evaluate the proposed protocol with state-of-the-art protocols. The experimental results indicated the better performance of proposed protocol and provide more feasible WSN-based monitoring for temperature, humidity, and illumination in agriculture sector.</t>
  </si>
  <si>
    <t>K Raviteja</t>
  </si>
  <si>
    <t>IoT-Based Agriculture Monitoring System</t>
  </si>
  <si>
    <t>Internet of things (IoT) plays a crucial role in smart agriculture. Smart farming is an emerging concept, as IoT sensors are capable of providing information about their agriculture fields. Our focus is to provide farmers with an IoT-based Web application for monitoring the agriculture fields and its conditions. With the arrival of open supply NodeMCU boards beside low-cost wet sensors, it is viable to make devices that monitor the temperature/humidity sensor and soil wet content associated, consequently irrigating the fields or the landscape as and when required. The projected system makes use of microcontroller NodeMCU platform and IoT that alert farmers to remotely monitor the standing of sprinklers placed on the agricultural farms by knowing the sensing element values, thereby making the farmersâ€™ work a lot of easier when considering different farm-related activities.</t>
  </si>
  <si>
    <t>K S Pratyush Reddy</t>
  </si>
  <si>
    <t>IoT based Smart Agriculture using Machine Learning</t>
  </si>
  <si>
    <t>Proceedings of the 2nd International Conference on Inventive Research in Computing Applications, ICIRCA 2020</t>
  </si>
  <si>
    <t>Agriculture balances both food requirement for mankind and supplies indispensable raw materials for many industries, and it is the most significant and fundamental occupation in India. The advancement in inventive farming techniques is gradually enhancing the crop yield making it more profitable and reduce irrigation wastages. The proposed model is a smart irrigation system which predicts the water requirement for a crop, using machine learning algorithm. Moisture, temperature and humidity are the three most essential parameters to determine the quantity of water required in any agriculture field. This system comprises of temperature, humidity and moisture sensor, deployed in an agricultural field, sends data through a microprocessor, developing an IoT device with cloud. Decision tree algorithm, an efficient machine learning algorithm is applied on the data sensed from the field in to predict results efficiently. The results obtained through decision tree algorithm is sent through a mail alert to the farmers, which helps in decision making regarding water supply in advance.</t>
  </si>
  <si>
    <t>K Saranya</t>
  </si>
  <si>
    <t>IoT Based Pest Controlling System for Smart Agriculture</t>
  </si>
  <si>
    <t>Proceedings of the 4th International Conference on Communication and Electronics Systems, ICCES 2019</t>
  </si>
  <si>
    <t>In India, the agricultural economic loss is mainly due to insects and pests. Therefore, pesticides are widely used by farmers to control weeds, insects and plant diseases. Excess usage of pesticides is not only an adverse for the environment but also for human and economy of the nation. In this paper, we proposed a pest control system that makes use of IOT (Internet of Things) and image processing technologies to control pests, thereby reducing the use of pesticides. The proposed system uses infrared sensor (PIR) to detect the presence of insect by the heat radiated by their body. Image processing is used to capture images of the pest to confirm their presence in the field. After confirming the presence of insect by Image processing and PIR sensor, the ultrasonic generator is used to generate ultrasonic waves which are intolerable to insects and pests, drive them away from the agricultural field. The proposed system helps the farmers to improve the agricultural production and management in an eco friendly way.</t>
  </si>
  <si>
    <t>K Veloo</t>
  </si>
  <si>
    <t>Interactive cultivation system for the future IoT-based agriculture</t>
  </si>
  <si>
    <t>Proceedings - 2019 7th International Symposium on Computing and Networking Workshops, CANDARW 2019</t>
  </si>
  <si>
    <t>As initiatives to increase Japan's declining food self-sufficiency rate and revitalize the field of agriculture, the concept of smart agriculture and urban agriculture are currently being implemented. Automation via Artificial Intelligence is expected to overcome the labor shortage in the agricultural industry. However, the number of skilled farmers who can contribute to gathering crop growth data required for machine learning is restricted, and these data are also limited to local-and environmental-based conditions. In this paper, we propose a system for obtaining composite growth data in various environments and crops targeted for home gardens and paddy fields. An interactive cultivation sensing system consisting of IoT-based technologies is designed and realized to ensure the continuous growth of crops in optimum conditions daily. With this, progress will be made in determining the efficient cultivation conditions for machine learning, and in finding solutions to future problems of agriculture.</t>
  </si>
  <si>
    <t>K Xiao</t>
  </si>
  <si>
    <t>Smart water-saving irrigation system in precision agriculture based on wireless sensor network</t>
  </si>
  <si>
    <t>Nongye Gongcheng Xuebao/Transactions of the Chinese Society of Agricultural Engineering</t>
  </si>
  <si>
    <t>Based on investigation and applications in precision agriculture, a self-designed moisture wireless sensor was presented in the paper, a wireless sensor network was established for monitoring moisture content and water height of field soil. The architecture of the wireless sensor network was constructed, and the smart irrigation control system was designed based on the network. The irrigation test was implemented by real-time moisture data and expert data. The system was proved to be applicable and feasible for applying in the rice growth process and to be a good exploration in the field of precision agriculture and sustainable water resources</t>
  </si>
  <si>
    <t>L Abhishek</t>
  </si>
  <si>
    <t>Automation in agriculture using IoT and machine learning</t>
  </si>
  <si>
    <t>The purpose of this project is to improve the efficiency of the agriculture sector. In India, agriculture plays a vital role for development in food production. Internet of Things (IoT) is a milestone in evolution of technology. IoT helps us in many fields among which agriculture is one of the primary ones. With the help of IoT along with Machine Learning in the field of agriculture, we can increase the efficiency of crop production.Different weather parameters are taken into consideration with which the best suitable crop to be grown are predicted with the help of supervised learning like Decision Tree Classifier, Regression. With help of different sensors, the soil and atmospheric conditions are determined and transferred through multi-hop communication to the server in which monitoring of cropsâ€™ health and control of irrigation system takes place. TDMA is used for the above purpose</t>
  </si>
  <si>
    <t>L G</t>
  </si>
  <si>
    <t>An automated low cost IoT based Fertilizer Intimation System for smart agriculture</t>
  </si>
  <si>
    <t>This paper presents an Internet of Things (IoT) based system by designing a novel Nitrogen-Phosphorus-Potassium (NPK) sensor with Light Dependent Resistor (LDR) and Light Emitting Diodes (LED). The principle of colorimetric is used to monitor and analyze the nutrients present in the soil. The data sensed by the designed NPK sensor from the selected agricultural fields are sent to Google cloud database to support fast retrieval of data. The concept of fuzzy logic is applied to detect the deficiency of nutrients from the sensed data. The crisp value of each sensed data is discriminated into five fuzzy values namely very low, low, medium, high and very high during fuzzification. A set of If-then rules are framed based on individual chemical solutions of Nitrogen (N), Phosphorous (P) and Potassium (K). Mamdani inference procedure is used to derive the conclusion about the deficiency of N, P and K available in soil chosen for testing and accordingly an alert message is sent to the farmer about the quantity of fertilizer to be used at regular intervals. The proposed hardware prototype and the software embedded in the microcontroller are developed in Raspberry pi 3 using Python. The developed model is tested in three different soil samples like red soil, mountain soil and desert soil. It is observed that the developed system results in linear variation with respect to the concentration of the soil solution. A sensor network scenario is created using Qualnet simulator to analyze the performance of designed NPK sensor in terms of throughput, end to end delay and jitter. From the different variety of experiments conducted, it is noticed that the developed IoT system is found to be helpful to the farmers for high yielding of crops.</t>
  </si>
  <si>
    <t>L GarcÃ­a</t>
  </si>
  <si>
    <t>IoT-based smart irrigation systems: An overview on the recent trends on sensors and iot systems for irrigation in precision agriculture</t>
  </si>
  <si>
    <t>Water management is paramount in countries with water scarcity. This also affects agriculture, as a large amount of water is dedicated to that use. The possible consequences of global warming lead to the consideration of creating water adaptation measures to ensure the availability of water for food production and consumption. Thus, studies aimed at saving water usage in the irrigation process have increased over the years. Typical commercial sensors for agriculture irrigation systems are very expensive, making it impossible for smaller farmers to implement this type of system. However, manufacturers are currently offering low-cost sensors that can be connected to nodes to implement affordable systems for irrigation management and agriculture monitoring. Due to the recent advances in IoT and WSN technologies that can be applied in the development of these systems, we present a survey aimed at summarizing the current state of the art regarding smart irrigation systems. We determine the parameters that are monitored in irrigation systems regarding water quantity and quality, soil characteristics and weather conditions. We provide an overview of the most utilized nodes and wireless technologies. Lastly, we will discuss the challenges and the best practices for the implementation of sensor-based irrigation systems.</t>
  </si>
  <si>
    <t>L GarcÃ­a, L Parra, J M Jimenez, J Lloret, P Lorenz</t>
  </si>
  <si>
    <t>IoT-based smart irrigation systems: An overview on the recent trends on sensors and IoT systems for irrigation in precision agriculture</t>
  </si>
  <si>
    <t>Water management is paramount in countries with water scarcity. This also affects agriculture, as a large amount of water is dedicated to that use. The possible consequences of global warming lead to the consideration of creating water adaptation measures to ensure the availability of water for food production and consumption. Thus, studies aimed at saving water usage in the irrigation process have increased over the years. Typical commercial sensors for agriculture irrigation systems are very expensive, making it impossible for smaller farmers to implement this type of system. However, manufacturers are currently offering low-cost sensors that can be connected to nodes to implement affordable systems for irrigation management and agriculture monitoring. Due to the recent advances in IoT and WSN technologies that can be applied in the development of these systems, we present a survey aimed at summarizing the current state of the art regarding smart irrigation systems. We determine the parameters that are monitored in irrigation systems regarding water quantity and quality, soil characteristics and weather conditions. We provide an overview of the most utilized nodes and wireless technologies. Lastly, we will discuss the challenges and the best practices for the implementation of sensor-based irrigation systems...</t>
  </si>
  <si>
    <t>L Minbo</t>
  </si>
  <si>
    <t>Information service system of agriculture IoT</t>
  </si>
  <si>
    <t>Automatika</t>
  </si>
  <si>
    <t>Internet of Things (IoT) was faced with some difficulties which contained mass data management, various stan_x0002_dards of object identification, data fusion of multiple sources, business data management and information service providing. In China, some safety monitoring systems of agricultural product always adopt centralized system ar_x0002_chitecture in which the data is stored concentratively. These systems could not be connected with or accessed by each other. This paper proposed an information system of agriculture Internet of Things based on distributed ar_x0002_chitecture. A distributed information service system based on IoT-Information Service, Object Naming Service, Discovery Service is designed to provide public information service including of capturing, standardizing, man_x0002_aging and querying of massive business data of agriculture production. A coding scheme for agricultural product, business location and logistic unit is provided for data identification. A business event model of agriculture IoT is presented for business data management. The whole system realizes the tracking and tracing of agricultural prod_x0002_ucts, and quality monitoring of agriculture production. The implementation of this information service system is introduced.</t>
  </si>
  <si>
    <t>L N Thalluri</t>
  </si>
  <si>
    <t>A novel and smart IoT system for real time agriculture applications with IaaS cloud computing</t>
  </si>
  <si>
    <t>2020 International Conference on Computer Communication and Informatics, ICCCI 2020</t>
  </si>
  <si>
    <t>In this paper, we have designed an IoT system for real time agriculture application with IaaS cloud architecture. Overall system design involves, preparation of six Wi-Fi enabled sensor nodes, design of server with In this agriculture sector, to improve the database including dedicated IP, for visualization we have designed an application with data processing ability, finally all section's are interfaced to create eventual agriculture IoT system. In the first phase, we have designed six Wi-Fi enabled sensor node's each node is connected with five sensor's i.e., temperature, humidity, pH, pressure and flow sensors. Each sensor is connected to ARM11 processor with 1GHz clock speed. In second phase, created server with predefined database. Database is generalized as a organizing the collection of data. This database which is created, only authorized persons are allowed to access the database. Database can be created by using the MySQL which is an oracle backed open source relational database The database management system(RDBMS). Database is mainly used for storing the corresponding output values which are obtained from the sensors and analyze the data for day by day. Server is a networked computer that can be run a database. Here the sever is a web server which is allocated with public IP (i.e., internet protocol) which website can host. IP is mainly two types public IP and private IP, here we are using public IP which can be accessed over the internet. Public IP is generally having unique address that can be allocated to a computing device. Web application is designed by using HTML (hypertext markup language) programming for creating web pages with text, images. PHP (hypertext preprocessor) it will be embedded in a HTML code and it can supported in a webserver. Here, using protocols are HTTP(hypertext transfer protocol) protocol it provides communication to the world wide web.</t>
  </si>
  <si>
    <t>L Ruiz-Garcia</t>
  </si>
  <si>
    <t>A review of wireless sensor technologies and applications in agriculture and food industry: State of the art and current trends</t>
  </si>
  <si>
    <t>The aim of the present paper is to review the technical and scientific state of the art of wireless sensor technologies and standards for wireless communications in the Agri-Food sector. These technologies are very promising in several fields such as environmental monitoring, precision agriculture, cold chain control or traceability. The paper focuses on WSN (Wireless Sensor Networks) and RFID (Radio Frequency Identification), presenting the different systems available, recent developments and examples of applications, including ZigBee based WSN and passive, semi-passive and active RFID. Future trends of wireless communications in agriculture and food industry are also discussed.</t>
  </si>
  <si>
    <t>The role of RFID in agriculture: Applications, limitations and challenges</t>
  </si>
  <si>
    <t>The recent advances in RFID offer vast opportunities for research, development and innovation in agriculture. The aim of this paper is to give readers a comprehensive view of current applications and new possibilities, but also explain the limitations and challenges of this technology. RFID has been used for years in animal identification and tracking, being a common practice in many farms. Also it has been used in the food chain for traceability control. The implementation of sensors in tags, make possible to monitor the cold chain of perishable food products and the development of new applications in fields like environmental monitoring, irrigation, specialty crops and farm machinery. However, it is not all advantages. There are also challenges and limitations that should be faced in the next years. The operation in harsh environments, with dirt, extreme temperatures</t>
  </si>
  <si>
    <t>L Xiao</t>
  </si>
  <si>
    <t>The realization of precision agriculture monitoring system based on wireless sensor network</t>
  </si>
  <si>
    <t>CCTAE 2010 - 2010 International Conference on Computer and Communication Technologies in Agriculture Engineering</t>
  </si>
  <si>
    <t>Based on the analysis of the development of agricultural mechanization, the trend of agricultural service system reform, agricultural environment protection and the development of information technology, it is possible to realize the precision agriculture. This paper designs the agricultural environmental monitoring system based on the wireless sensor network (WSN). The system can real-timely monitor agriculture environmental information, such as the temperature, humidity, and light intensity. This paper introduces the theory of the monitoring system, and discusses the aspect of hardware and software design of the composed modules, network topology, network communication protocol and the present challenges. Experiments show that the node can achieve agricultural environmental information collection and transmission. The system has the feature of compact in frame, light in weight, steady in performance and facilitated in operation. It greatly improves the agricultural production efficiency and automatic level drastically.</t>
  </si>
  <si>
    <t>M A Fernandes</t>
  </si>
  <si>
    <t>A framework for wireless sensor networks management for precision viticulture and agriculture based on IEEE 1451 standard</t>
  </si>
  <si>
    <t>Precision viticulture (PV) and precision agriculture (PA) requires the acquisition and processing of a vast collection of data coming typically from large scale and heterogeneous sensor networks. Unfortunately, sensor integration is far from being simple due to the number of incompatible network specifications and platforms. The adoption of a common, standard communication interface would allow the engineer to abstract the relation between the sensor and the network. This would reduce the development efforts and emerge as an important step towards the adoption of â€œplug-and-playâ€ technology in PA/PV sensor networks. This paper explores this need and introduces a framework for smart data acquisition in PA/PV that relies on the IEEE 1451 family of standards, which addresses the transducer-to-network interoperability issues. The framework includes a ZigBee end device (sMPWiNodeZ), as an IEEE 1451 WTIM (Wireless Transducer Interface Module), and an IEEE 1451 NCAP (Network Capable Application Processor) that acts as gateway to an information service provider and WSN (Wireless Sensor Network) coordinator. The paper discusses the proposed IEEE 1451 system architecture and its benefits in PA/PV and closes with results/lessons learned from in-field trials towards smarter WSN.</t>
  </si>
  <si>
    <t>M A Ferrag</t>
  </si>
  <si>
    <t>Security and Privacy for Green IoT-Based Agriculture: Review, Blockchain Solutions, and Challenges</t>
  </si>
  <si>
    <t>This paper presents research challenges on security and privacy issues in the field of green IoT-based agriculture. We start by describing a four-tier green IoT-based agriculture architecture and summarizing the existing surveys that deal with smart agriculture. Then, we provide a classification of threat models against green IoT-based agriculture into five categories, including, attacks against privacy, authentication, confidentiality, availability, and integrity properties. Moreover, we provide a taxonomy and a side-by-side comparison of the state-of-the-art methods toward secure and privacy-preserving technologies for IoT applications and how they will be adapted for green IoT-based agriculture. In addition, we analyze the privacy-oriented blockchain-based solutions as well as consensus algorithms for IoT applications and how they will be adapted for green IoT-based agriculture. Based on the current survey, we highlight open research challenges and discuss possible future research directions in the security and privacy of green IoT-based agriculture.</t>
  </si>
  <si>
    <t>M A Q Martinez</t>
  </si>
  <si>
    <t>Feasibility analysis proposal for an iot infrastructure for the efficient processing of data in agriculture, case study on cocoa</t>
  </si>
  <si>
    <t>RISTI - Revista Iberica de Sistemas e Tecnologias de Informacao</t>
  </si>
  <si>
    <t>IoT information in agriculture and its benefits were analyzed to determine a proposal in the management of information generated in the sowing and harvesting of cocoa. The problem is the lack of knowledge of farmers and support entities about the concepts and application of IoT in agriculture. The objective of this paper is to propose a feasibility analysis of an IoT infrastructure for efficient data processing in agriculture in the case of cocoa. The exploration and deductive method were applied for the analysis of the information of the referenced articles. It resulted in a Conceptual Model of IoT in agriculture, a four-layer Architecture, an Execution Algorithm and a Proposal for infrastructure feasibility. It was concluded that the proposal based on IoT is an efficient option for collecting, transporting, processing and delivering information in the process of sowing and harvesting cocoa</t>
  </si>
  <si>
    <t>M A Uddin</t>
  </si>
  <si>
    <t>Agriculture internet of things: AG-IoT</t>
  </si>
  <si>
    <t>2017 27th International Telecommunication Networks and Applications Conference, ITNAC 2017</t>
  </si>
  <si>
    <t>The Internet of Things (IoT) for agriculture is a rapidly emerging technology where seamless connected sensors device make it possible to monitor and control crop parameters to get quality and quantity of food. This research proposes a new dynamic clustering and data gathering scheme for harnessing the IoT in agriculture. In this paper, an Unmanned Aerial Vehicle (UAV) is used to locate and assist ground IoT devices to form themselves in cluster formation then establishes a reliable uplink communication backbone for data transmission. Use of multifrequency, multi power transmission, and mobile sink make it possible to reduce power utilization of IoT devices as much as possible. The proposed scheme is evaluated by using simulation models and practical experiments. It is found working outclass as compare to all existing systems.</t>
  </si>
  <si>
    <t>M Abdel-Basset</t>
  </si>
  <si>
    <t>Grid quorum-based spatial coverage for IoT smart agriculture monitoring using enhanced multi-verse optimizer</t>
  </si>
  <si>
    <t>Wireless sensor networks (WSN) are the backbone in various modern Internet of Things (IoT) smart applications ranging from automated control, surveillance, forest fire detection, etc. One of the most important applications is the smart agriculture. The deployment of WSN in agricultural processes can predict crop yield, soil temperature, air quality, water level, crop price, and the appropriate time for market delivery which will help to increase productivity. In this paper, an enhanced metaheuristic algorithm called multi-verse optimizer with overlapping detection phase (DMVO) is introduced for optimizing the area coverage percentage of WSN. The proposed algorithm is tested on many datasets with different criterions and is compared with other algorithms including the original MVO, particle swarm optimization, and flower pollination algorithm. The experimental results are analyzed with one-way ANOVA test. In addition, DMVO is applied to IoT smart agriculture in East Oweinat area in Egypt and compared with Krill Herd algorithm. In addition, the experimental results are analyzed with Wilcoxon signed-rank test. The experimental results and the statistical analysis prove the prosperity and consistency of the proposed algorithm.</t>
  </si>
  <si>
    <t>M Ashifuddinmondal</t>
  </si>
  <si>
    <t>IoT Based Intelligent Agriculture Field Monitoring System</t>
  </si>
  <si>
    <t>Proceedings of the 8th International Conference Confluence 2018 on Cloud Computing, Data Science and Engineering, Confluence 2018</t>
  </si>
  <si>
    <t>Agriculture is becoming an important growing sector throughout the world due to increasing population. Major challenge in agriculture sector is to improve farm productivity and quality of farming without continuous manual monitoring to meet the rapidly growing demand for food. Apart from increasing population, the climate change is also a big concern in agricultural sector. The purpose of this research work is to propose a smart farming method based on Internet of Things (IoT) to deal with the adverse situations. The smart farming can be adopted which offer high precision crop control, collection of useful data and automated farming technique. This work presents an intelligent agriculture field monitoring system which monitors soil humidity and temperature. After processing the sensed data it takes necessary action based on these values without human intervention. Here temperature and moisture of the soil are measured and these sensed values are stored in ThingSpeak [11] cloud for future data analysis.</t>
  </si>
  <si>
    <t>M Ayaz</t>
  </si>
  <si>
    <t>Internet-of-Things (IoT)-based smart agriculture: Toward making the fields talk</t>
  </si>
  <si>
    <t>Despite the perception people may have regarding the agricultural process, the reality is that todayâ€™s agriculture industry is data-centered, precise, and smarter than ever. The rapid emergence of the Internet-of-Things (IoT) based technologies redesigned almost every industry including â€œsmart agricultureâ€ which moved the industry from statistical to quantitative approaches. Such revolutionary changes are shaking the existing agriculture methods and creating new opportunities along a range of challenges. This article highlights the potential of wireless sensors and IoT in agriculture, as well as the challenges expected to be faced when integrating this technology with the traditional farming practices. IoT devices and communication techniques associated with wireless sensors encountered in agriculture applications are analyzed in detail. What sensors are available for specific agriculture application, like soil preparation, crop status, irrigation, insect and pest detection are listed. How this technology helping the growers throughout the crop stages, from sowing until harvesting, packing and transportation is explained. Furthermore, the use of unmanned aerial vehicles for crop surveillance and other favorable applications such as optimizing crop yield is considered in this article. State-of-the-art IoT-based architectures and platforms used in agriculture are also highlighted wherever suitable. Finally, based on this thorough review, we identify current and future trends of IoT in agriculture and highlight potential research challenges.</t>
  </si>
  <si>
    <t>M Bamsey</t>
  </si>
  <si>
    <t>Ion-specific nutrient management in closed systems: The necessity for ion-selective sensors in terrestrial and space-based agriculture and water management systems</t>
  </si>
  <si>
    <t>The ability to monitor and control plant nutrient ions in fertigation solutions, on an ion-specific basis, is critical to the future of controlled environment agriculture crop production, be it in traditional terrestrial settings (e.g., greenhouse crop production) or as a component of bioregenerative life support systems for long duration space exploration. Several technologies are currently available that can provide the required measurement of ion-specific activities in solution. The greenhouse sector has invested in research examining the potential of a number of these technologies to meet the industryâ€™s demanding requirements, and although no ideal solution yet exists for on-line measurement, growers do utilize technologies such as high-performance liquid chromatography to provide off-line measurements. An analogous situation exists on the International Space Station where, technological solutions are sought, but currently on-orbit water quality monitoring is considerably restricted. This paper examines the specific advantages that on-line ion-selective sensors could provide to plant production systems both terrestrially and when utilized in space-based biological life support systems and how similar technologies could be applied to nominal on-orbit water quality monitoring. A historical development and technical review of the various ion-selective monitoring technologies is provided.</t>
  </si>
  <si>
    <t>M Bayrakdar</t>
  </si>
  <si>
    <t>A Smart Insect Pest Detection Technique with Qualified Underground Wireless Sensor Nodes for Precision Agriculture</t>
  </si>
  <si>
    <t>Wireless underground sensor networks are the new area of research. It is widely used in many engineering applications, from smart irrigation to security and precision agriculture. Some of the application areas of wireless underground sensor networks are underground with space, such as tunnel, cave, and so on, while some consist of no spaced underground solid areas as well. In this context, wireless underground sensor networks have recently become very important for precision agriculture purposes. In this paper, a smart insect pest detection technique with qualified underground wireless sensor nodes for precision agriculture has been investigated with a mathematical simulation model. In a simulated smart technique, insect pest detection is assumed to be carried out with a qualified acoustic sensor. In order to evaluate the performance of the underground network structure, the received signal strength and path loss parameters are examined. As the depth distance increases, the increase in path loss of communication has been revealed. The obtained performance evaluation result reveals the need for signal transmission with different transmitter power for depth-based communication in wireless underground sensor networks.</t>
  </si>
  <si>
    <t>M Bogdanoff</t>
  </si>
  <si>
    <t>An ISM-Band automated irrigation system for agriculture IoT</t>
  </si>
  <si>
    <t>IEMTRONICS 2020 - International IOT, Electronics and Mechatronics Conference, Proceedings</t>
  </si>
  <si>
    <t>In this paper, an inexpensive and user-friendly agriculture automation system is proposed by networking a collection of sensors and actuators to sense the moisture content of the soil and control the water valves for multiple irrigation zones. Using freely available frequencies in the Industrial, Scientific, and Medical (ISM) bands, multiple sensors and actuators can be networked to communicate with one another without the need to pay for subscriptions to existing cellular networks. Each sensor and actuator connect to a central communication node which connects the end-user to the sensors and actuators through a cloud server. The proposed system can act as a base for large-scale smart agriculture deployments.</t>
  </si>
  <si>
    <t>M D Borah</t>
  </si>
  <si>
    <t>Supply Chain Management in Agriculture Using Blockchain and IoT</t>
  </si>
  <si>
    <t>Blockchains play a vital role in FARMAR to track and trace the origin of food products in food supply chain. Supply Chain Management (SCM) is an essential business process in all spheres of the economy. SCM uses specific processes to connect from producer to consumer requirement through a chain. In a BCT(Blockchain Technology) based system, â€œrecords are immutable and trusted, eliminating the need for third parties to be involved. Potential farmer-facing impacts include ensuring that farmers receive timely and complete payments through the use of smart contracts and helping farmers to capture real-time data to more effectively manage their crops and harvests (source: nextbillion.net)â€. Another benefit of using BCT in FARMAR is security where hacking or tampering the existing data is impossible by any intermediary. As an add-on to this process, IoT devices (Mobile phone-based Android app) are used to update the real-time quality and transit time of the product in FARMAR. It is integrated for improved traceability and usability of the products in the supply chain. The FARMAR aims to achieve these goals by developing a web application where FARMAR creates a value chain of integrity from farm to fork by using BCT.</t>
  </si>
  <si>
    <t>M Dholu</t>
  </si>
  <si>
    <t>Internet of Things (IoT) for Precision Agriculture Application</t>
  </si>
  <si>
    <t>Proceedings of the 2nd International Conference on Trends in Electronics and Informatics, ICOEI 2018</t>
  </si>
  <si>
    <t>Internet is experiencing a very explosive growth nowadays with the amount of the devices connecting to it. Earlier we had only personal computers (pCs) and Mobile handset connected to internet but now with Internet of Things i.e. IoT concept of connecting things with internet, millions of device are connecting with it. This development of IoT leads to the idea of machine to machine communication which means that two machines can communicate to each other and also all the data which was previously with private server can now is available on internet so the user can access it remotely. Application of IoT is feasible in almost all industries particularly where speed of communication is not an issue. This paper proposes the application of cloud based IoT in the agriculture domain. Precision agriculture is basically a concept which insists to provide right amount of resources at and for exact duration of time. These resources can be any things such as water, light, pesticides etc. To implement precision agriculture the benefits of IOT has been utilized in the proposed paper. The fundamental idea is to sense all the required parameter from the agriculture field and take required decision to control the actuator. These agriculture parameters are Soil Moisture, Temperature &amp; Relative Humidity around plant, Light intensity. Based on the reading sensed by the sensor suitable action is taken i.e. irrigation valve is actuated based on soil moisture readings, valve for fogger (for spraying water droplet) is actuated based on the Relative humidity(RH) readings etc. This paper proposed the development of the sensor node capable of measuring all these parameter and creating the actuation signal for all the actuator. On top of that sensor nodes are also capable of sending this data to cloud. An Android application is also developed in order to access all these agricultural parameter.</t>
  </si>
  <si>
    <t>M Futagawa</t>
  </si>
  <si>
    <t>A miniature integrated multimodal sensor for measuring pH, EC and temperature for precision agriculture</t>
  </si>
  <si>
    <t>Making several simultaneous measurements with different kinds of sensors at the same location in a solution is difficult because of crosstalk between the sensors. In addition, because the conditions at different locations in plant beds differ, in situ measurements in agriculture need to be done in small localized areas. We have fabricated a multimodal sensor on a small Si chip in which a pH sensor was integrated with electrical conductivity (EC) and temperature sensors. An ISFET with a Si3N4 membrane was used for the pH sensor. For the EC sensor, the electrical conductivity between platinum electrodes was measured, and the temperature sensor was a p-n junction diode. These are some of the most important measurements required for controlling the conditions in plant beds. The multimodal sensor can be inserted into a plant bed for in situ monitoring. To confirm the absence of crosstalk between the sensors, we made simultaneous measurements of pH, EC, and temperature of a pH buffer solution in a plant bed. When the solution was diluted with hot or cold water, the real time measurements showed changes to the EC and temperature, but no change in pH. We also demonstrated that our sensor was capable of simultaneous in situ measurements in rock wool without being affected by crosstalk</t>
  </si>
  <si>
    <t>M H Anisi</t>
  </si>
  <si>
    <t>A survey of wireless sensor network approaches and their energy consumption for monitoring farm fields in precision agriculture</t>
  </si>
  <si>
    <t>Precision Agriculture</t>
  </si>
  <si>
    <t>Precision agriculture (PA) is the use of information and communication technology together with best agricultural practices for farm management. PA requires the acquisition, transmission and processing of large amounts of data from farm fields. A wireless sensor network (WSN) is a system for monitoring agriculture fields. Several researchers have used WSNs to collect the required data from the regions of interest for their intended usages in various applications. In a WSN, the energy consumption of the sensor nodes is the main issue, due to its direct impact on the lifetime of the network. Many approaches have been proposed to address this issue using different power sources and types of nodes. Specifically, in PA, because of the extended time period that is required to monitor fields, using an appropriate WSN approach is important. There is a need for a comprehensive review of WSN approaches for PA. The aim of this paper is to classify and describe the state-of-the-art of WSNs and analyze their energy consumption based on their power sources. WSN approaches in PA are categorized and discussed according to their features.</t>
  </si>
  <si>
    <t>M Herrero-Huerta</t>
  </si>
  <si>
    <t>Vicarious radiometric calibration of a multispectral sensor from an aerial trike applied to precision agriculture</t>
  </si>
  <si>
    <t>This article proposes a vicarious calibration as a radiometric calibration method using an onboard multispectral sensor and a low-cost manned aerial platform, PPG (powered paraglider) trike. The statistical analysis of the errors shows the precision reached with this methodology. The greatest advantage offered by this type of manned platforms is its flexibility of flight, autonomy and payload capacity, allowing multiple sensors to be integrated without constraints to weight and volume. The results were validated at two different heights in order to verify the solution obtained with the method, demonstrating the insignificance of relative atmospheric influence between the aerial platform and ground using this platform according to the radiative transfer model on a clear and sunny day. At the same time, the study aims to develop a new trend for remote sensing that will assists in decision making for the sustainable management of extensive crop areas using low-cost geomatic techniques. As a result of the radiometric calibration process, georeferenced images with different vegetation indices over vineyards are obtained.</t>
  </si>
  <si>
    <t>M Ji</t>
  </si>
  <si>
    <t>LoRa-based Visual Monitoring Scheme for Agriculture IoT</t>
  </si>
  <si>
    <t>SAS 2019 - 2019 IEEE Sensors Applications Symposium, Conference Proceedings</t>
  </si>
  <si>
    <t>LoRa is a low-power wide-range wireless networking technology suitable for low-rate long-range applications in the Internet of Things (IoT). For example in the agriculture industry, LoRa-based environmental sensing system enables farmers to remotely monitor the status of a large farm in near real-time. However, there had been only a few explorations to transfer multimedia data such as images or video using LoRa because of its low data rate and restricted bandwidth. To this end, we introduce a novel system to transmit continuous images taken from a camera on a static environment through LoRa. The key challenge is to reduce the amount of transmitted data while preserving the image quality and the quality of service delivered to the application. We develop a technique that splits image to grid patches, and transmits only the modified area of an image based on their dissimilarity measure. We implement and evaluate our scheme on a real LoRa device to show its performance and image quality.</t>
  </si>
  <si>
    <t>M K R Effendi</t>
  </si>
  <si>
    <t>IoT Smart Agriculture for Aquaponics and Maintaining Goat Stall System</t>
  </si>
  <si>
    <t>International Journal of Integrated Engineering</t>
  </si>
  <si>
    <t>This present a project development on smart farm and agriculture. The surge in global population is compelling a shift towards smart farm and agriculture practices. This coupled with the diminishing natural resources increase in unpredictable weather conditions makes food security a major concern for most countries. As a result, the use of internet of things (IoT) and data analytics (DA) are employed to enhance the operational efficiency and productivity in the farm and agriculture sector. The objective is to design a prototype that used internet of things in the farm and agriculture. Next is to have a monitoring and controlling or automation system that will benefits the farmer. Then collect all the data to be analyses on the rainfall, temperature, humidity and light intensity. The methodology comprised of hardware, software, programming, sensors such as water sensor, light depending resistor sensor, temperature and humidity sensor and weight sensor for collected data. Result presents a prototype on aquaponics and goat stall that implement the concepts of internet of things for monitoring, controlling or automation system while data analytics is presented from all the sensors. Analytic data on the temperature, light intensity, humidity and rainfall rate are analyzed. Surrounding temperature are important for both plant and fish because if it too hot, they can die easily. While optimum light is needed by the plant for their photosynthesis process. Thus, by monitoring and collecting these parameters, data can be used for analyzing purpose. This project can benefits agriculture and farm sector. Prototype also can be used for small size like at the backyard or balcony of the house for person that likes gardening.</t>
  </si>
  <si>
    <t>M K Saini</t>
  </si>
  <si>
    <t>Agriculture monitoring and prediction using Internet of Things (IoT)</t>
  </si>
  <si>
    <t>PDGC 2020 - 2020 6th International Conference on Parallel, Distributed and Grid Computing</t>
  </si>
  <si>
    <t>Agriculture has become the most significant growing sector all over the world because of increasing the population. The main challenge in the agriculture industry is to improving farming efficiency and quality without constant physical monitoring to full fill the speedily increasing demand for the food. Apart from the mounting population, the climate circumstance is also a huge challenge in the agricultural industry. The aim of this research paper is to propose a smart farming model based on the Internet of Things using the clustering to deal with the adverse condition. in this model, we use the different types of the sensors like soil moisture, air pressure, rain detection and humidity sensors for a different purpose. The data will collect on the cloud and calculated automatically. The smart agriculture can be adopted from the crop control, collection of useful data, and analysis automatically. The purpose of this paper is how the implement the Internet of Things (IoT) in the monitoring of humidity, soil condition, temperature, and supply water to the field, level of water, climate condition. The IoT based Smart Farming System being planned via this report is integrated with different Sensors and a Wi-Fi module producing live data feed that can be obtained online.</t>
  </si>
  <si>
    <t>M Mafuta</t>
  </si>
  <si>
    <t>Successful deployment of a Wireless Sensor Network for precision agriculture in Malawi</t>
  </si>
  <si>
    <t>Proceedings - 2012 IEEE 3rd International Conference on Networked Embedded Systems for Every Application, NESEA 2012</t>
  </si>
  <si>
    <t>This paper demonstrates how an Irrigation Management System (IMS) can practically be implemented by successfully deploying a Wireless Sensor Network (WSN). Specifically, the paper describes an IMS which was set up in Manja Township, City of Blantyre based on an advanced irrigation scheduling technique. Since the system had to be self-sustained in terms of power, which is a challenge for deployment in rural areas of developing countries like Malawi where grid power supply is scarce, we used solar Photovoltaic (PV) and rechargeable batteries to power all electrical devices in this system. The system incorporated a remote monitoring mechanism through a General Packet Radio Service (GPRS) modem to report soil temperature, soil moisture, WSN link performance and PV power levels. Irrigation valves were activated to water the field. Our preliminary results have revealed engineering weakness of deploying such a system. Nevertheless, the paper shows that it is possible to develop a robust, fully-automated, solar powered, and low cost IMS to suit the socio-economic conditions of small scale farmers in developing countries.</t>
  </si>
  <si>
    <t>Successful deployment of a wireless sensor network for precision agriculture in Malawi</t>
  </si>
  <si>
    <t>International Journal of Distributed Sensor Networks</t>
  </si>
  <si>
    <t>This paper demonstrates how an irrigation management system (IMS) can practically be implemented by deploying a wireless sensor network (WSN). Specifically, the paper describes an IMS which was set up in Manja township, city of Blantyre. Deployment of IMS in rural areas of developing countries like Malawi is a challenge as grid power is scarce. For the system to be self-sustained in terms of power, the study used solar photovoltaic and rechargeable batteries to power all electrical devices. The system incorporated a remote monitoring mechanism through a General Packet Radio Service modem to report soil temperature, soil moisture, WSN link performance, and photovoltaic power levels. Irrigation valves were activated to water the field. Preliminary results in this study have revealed a number of engineering weaknesses of deploying such a system. Nevertheless, the paper has highlighted areas of improvement to develop a robust, fully automated, solar-powered, and low-cost IMS to suit the socioeconomic conditions of small scale farmers in developing countries.</t>
  </si>
  <si>
    <t>M Mekala</t>
  </si>
  <si>
    <t>A novel technology for smart agriculture based on IoT with cloud computing</t>
  </si>
  <si>
    <t>Internet of Things (IoT) is one of the fastest developing technologies throughout the India. But, most of the population (70%) in India depending on agriculture. This situation is one of the reason, that hindering the development of country. in order to solve this problem only one solution that, smart agriculture by adding new technological methods instead of present traditional agriculture methods. Hence we proposed new IoT technology with cloud computing and Li-Fi. Wi-Fi is great for general wireless coverage within buildings, whereas Li-Fi[10] is wireless data coverage with high density in confined area. Li-Fi provides better bandwidth, efficiency, availability and security than Wi-Fi and has already achieved blisteringly high speed in the lab. First this project includes remote controlled process to perform tasks like spraying, weeding, bird and animal scaring, keeping vigilance, moisture sensing, etc. Secondly it includes smart warehouse management which includes temperature maintenance, humidity maintenance and theft detection in the warehouse. Thirdly, intelligent decision making based on accurate real time field data for smart irrigation with smart control. Controlling of all these operations will be through any remote smart device or computer connected to Internet and the operations will be performed by interfacing cameras, sensors, Li-Fi or ZigBee modules.</t>
  </si>
  <si>
    <t>CLAY-MIST: IoT-cloud enabled CMM index for smart agriculture monitoring system</t>
  </si>
  <si>
    <t>Measurement: Journal of the International Measurement Confederation</t>
  </si>
  <si>
    <t>The temperature and soil moisture factors affect the growth of agriculture such as productivity, diseases, and yield production. Most of the existing techniques were used to assess comfort level based on dew-point-humidity data which gives a false decision with time and energy consumption. To comprehend these issues, we proposed a cloud-enabled CLAY-MIST measurement (CMM) index based on temperature and relative humidity to assess the comfort levels of a crop. In this research, temperature quotient is evaluated based on the amount of water vapour and pressure in the air which appraises plant growth. The relative humidity is subtracted with the standard constant optimal temperature to extract the comfort level. Therefore, the CMM index experiments with real-time data show an accurate decision and the detailed report sent to farmers. The results are 94% accurate with less execution time when compared with the existing thermal comfort techniques.</t>
  </si>
  <si>
    <t>M Naresh</t>
  </si>
  <si>
    <t>Smart agriculture system using IoT technology</t>
  </si>
  <si>
    <t>International Journal of Recent Technology and Engineering</t>
  </si>
  <si>
    <t>The farming of agriculture has started past 12000 years back, Neolithic age gave birth of civilization, Farming and later being continued as traditional farming practices. India being an agrarianâ€™s country, Mostly Indian farming are dependent on rains, soil, dampness andenvironment challenges .Our farmers upgraded tomodern state of art technology in cultivation. Globally the IoT systems has contributed its application in many fields and proven to besuccessful. It is the time that Indian farmer need to introduce the Smart Agricultural systems forhigher crop yield. The productivity with compilation of data from sensors, actuators and modern electronic gadgets the farmer can monitor agricultural fields. Smart Agriculture can forecast weather data, switching ON the pump motor acknowledging the dampness of soil terms of moisture levels with help of sensors which are interfaced to process module Arduino-UNO. The Smart agriculture system can be operated from anywhere with help of networking technology. On joining process in research and development in Smart Agriculture&amp; Artificial Intelligencecan be cutting edge technology indata compiling and resource optimization .The pest &amp; insectscontrols that protects damaging the crop and alsooptimisation resources utilisationcan be breakthrough</t>
  </si>
  <si>
    <t>M Pincheira</t>
  </si>
  <si>
    <t>Cost-effective IoT devices as trustworthy data sources for a blockchain-based water management system in precision agriculture</t>
  </si>
  <si>
    <t>This paper explores how the energy-efficient integration of IoT-based sensing and blockchains, an innovation in the field of Digital Infrastructure technologies, can be used to incentivize virtuous behaviors in agricultural practices. The novelty of the study lies specifically in the unprecedented use of constrained sensing devices as trustworthy data sources for a permissionless blockchain. Furthermore, we show how our research results, advancing the State-of-the-Art in the IoT and blockchain interactions, can support the interests of a diverse set of water management stakeholders in a concrete use-case implementation. To assess our contribution and validate our results we use a system architecture comprising constrained IoT devices for measuring water consumption used as direct data-source actors, a public blockchain infrastructure, and smart contracts that represent the interests of different water management stakeholders and regulate the distribution of incentives amongst virtuous farmers. Further validation on the usability of our results is obtained through the real implementation of a complete use case featuring the Ethereum network as a public blockchain and where six different types of IoT platforms are individually assessed for impact on the IoT devices, in terms of energy, processing time, and available memory. The findings show how solutions based on the proposed architecture can be implemented with only 6% of additional energy budget compared to the normal operations of the IoT devices. Besides showing new means to energy-efficiently integrate IoT data sources in a permissionless blockchain, the validation results make our contribution a strong candidate for use in automated and incentive-based irrigation water management systems as well as a key component in fostering increased sustainability of the whole agricultural sector.</t>
  </si>
  <si>
    <t>M R M Kassim</t>
  </si>
  <si>
    <t>IoT Applications in Smart Agriculture: Issues and Challenges</t>
  </si>
  <si>
    <t>2020 IEEE Conference on Open Systems, ICOS 2020</t>
  </si>
  <si>
    <t>The rapid development of Internet of Things (IoT) technologies created tsunamis almost in every industry across the world and particularly in agriculture. This massive changes are shaking the existing agriculture methods and creating new wave of opportunities. Due to the increase of world population by 30%, agriculture products will have a very high demand by 2050. Human resources for agriculture development is becoming less due to migration of young people to big cities and land use for agriculture cultivation is being used for rapid development. As a result, most of the agriculture activities need to be automated to fulfill the food demand. IoT and related technologies will be the potential solution to solve the above agricultural and food demand issues. This paper will explore the latest trends in IoT agriculture applications and highlight the issues and challenges particularly in network and open source software for smart agriculture</t>
  </si>
  <si>
    <t>M R Mohd Kassim</t>
  </si>
  <si>
    <t>Wireless sensor network in precision agriculture application</t>
  </si>
  <si>
    <t>2014 International Conference on Computer, Information and Telecommunication Systems, CITS 2014</t>
  </si>
  <si>
    <t>The Wireless Sensors Network (WSN) is nowadays widely used to build decision support systems to overcome many problems in the real-world. One of the most interesting fields having an increasing need of decision support systems is precision agriculture (PA). This paper presents WSN as the best way to solve the agricultural problems related to farming resources optimization, decision making support, and land monitoring. This approach provides real-time information about the lands and crops that will help farmers make right decisions. Using the basic principles of Internet and WSN technology, precision agriculture systems based on the internet of things (IOT) technology is explained in detail especially on the hardware architecture, network architecture and software process control of the precision irrigation system. The software monitors data from the sensors in a feedback loop which activates the control devices based on threshold value. Implementation of WSN in PA will optimize the usage of water fertilizer and also maximized the yield of the crops.</t>
  </si>
  <si>
    <t>M Raikar</t>
  </si>
  <si>
    <t>Blend of Cloud and Internet of Things (IoT) in agriculture sector using lightweight protocol</t>
  </si>
  <si>
    <t>2018 International Conference on Advances in Computing, Communications and Informatics, ICACCI 2018</t>
  </si>
  <si>
    <t>The emergence of the disruptive technologies such as cloud computing, IoT (Internet of Things), machine learning and data analytics has made its mark in different sectors like transportation, agriculture, healthcare, environment monitoring, renewable energy systems, retail, and industry. The IoT provides connectivity of things dynamically to the network whereas cloud computing provides virtualization in storage and processing. In CloudIoT paradigm, cloud and IoT are merged together to provide complementary features in smart applications/services. CloudIoT solutions make it possible to envisage ubiquitous and pervasive connectivity to the users. The source of livelihood for a majority of the population is agriculture</t>
  </si>
  <si>
    <t>M S Farooq</t>
  </si>
  <si>
    <t>A Survey on the Role of IoT in Agriculture for the Implementation of Smart Farming</t>
  </si>
  <si>
    <t>Internet of things (IoT) is a promising technology which provides efficient and reliable solutions towards the modernization of several domains. IoT based solutions are being developed to automatically maintain and monitor agricultural farms with minimal human involvement. The article presents many aspects of technologies involved in the domain of IoT in agriculture. It explains the major components of IoT based smart farming. A rigorous discussion on network technologies used in IoT based agriculture has been presented, that involves network architecture and layers, network topologies used, and protocols. Furthermore, the connection of IoT based agriculture systems with relevant technologies including cloud computing, big data storage and analytics has also been presented. In addition, security issues in IoT agriculture have been highlighted. A list of smart phone based and sensor based applications developed for different aspects of farm management has also been presented. Lastly, the regulations and policies made by several countries to standardize IoT based agriculture have been presented along with few available success stories. In the end, some open research issues and challenges in IoT agriculture field have been presented.</t>
  </si>
  <si>
    <t>A Survey on the Role of IoT in Agriculture for the Implementation of Smart Livestock Environment</t>
  </si>
  <si>
    <t>The Internet of Things (IoT) is an emerging paradigm that is transforming real-world things (objects) into smarter devices. IoT is applicable to a variety of application domains including healthcare, smart grid, and agriculture. This domain has started revolutionizing the agriculture industry by providing smart solutions for precision farming, greenhouse management, and livestock monitoring. This article aims to present a comprehensive survey on the role of IoT in the Livestock field by categorizing and synthesizing existing research work in this area. To this end, a detailed discussion has been provided on IoT network infrastructure, topologies and platforms employed for livestock management. In addition, a list of communication protocols and connections of IoT-based livestock systems with relevant technologies have also been explored. Furthermore, numerous IoT-based livestock monitoring, controlling, and tracking applications have been discussed. Apart from this, it also analyses distinct security issues in IoT-based livestock field and developed a collaborative security model to detect and minimize the security risk. Lastly, pertinent open research challenges in the domain of IoT-based livestock management have been presented with future research directions.</t>
  </si>
  <si>
    <t>Role of iot technology in agriculture: A systematic literature review</t>
  </si>
  <si>
    <t>Electronics (Switzerland)</t>
  </si>
  <si>
    <t>The growing demand for food in terms of quality and quantity has increased the need for industrialization and intensification in the agriculture field. Internet of Things (IoT) is a highly promising technology that is offering many innovative solutions to modernize the agriculture sector. Research institutions and scientific groups are continuously working to deliver solutions and products using IoT to address different domains of agriculture. This paper presents a systematic literature review (SLR) by conducting a survey of IoT technologies and their current utilization in different application domains of the agriculture sector. The underlying SLR has been compiled by reviewing research articles published in well-reputed venues between 2006 and 2019. A total of 67 papers were carefully selected through a systematic process and classified accordingly. The primary objective of this systematic study is the collection of all relevant research on IoT agricultural applications, sensors/devices, communication protocols, and network types. Furthermore, it also discusses the main issues and challenges that are being investigated in the field of agriculture. Moreover, an IoT agriculture framework has been presented that contextualizes the representation of a wide range of current solutions in the field of agriculture. Similarly, country policies for IoT-based agriculture have also been presented. Lastly, open issues and challenges have been presented to provide the researchers promising future directions in the domain of IoT agriculture.</t>
  </si>
  <si>
    <t>M S Islam</t>
  </si>
  <si>
    <t>Precision agriculture: Renewable energy based smart crop field monitoring and management system using WSN via IoT</t>
  </si>
  <si>
    <t>2019 International Conference on Sustainable Technologies for Industry 4.0, STI 2019</t>
  </si>
  <si>
    <t>Although economy of the 21st century is exceedingly reliable on industrialization, agriculture works as an unavoidable driving force for economic growth of the country like Bangladesh where advancement of wireless technologies, computational techniques and system engineering have rendered new opportunities to promote our existing agricultural system. This paper work depicts the design and implementation of a solar energy based precision agriculture (PA) with wireless sensory network (WSN) via Internet of Things (IoT) architecture to meet the demand of finding highly efficient methods for smart agricultural monitoring and management system. Our proposed system will provide valuable data about salt water intrusion, soil moisture, water level, humidity, temperature as well as the general condition of the crop field to the farmers in a user friendly, easily accessible manner with real time data communication via IoT. We can monitor the crop field conditions by using smartphone and will be able to take the necessary steps remotely on the basis of present conditions. We have utilized our proposed system and collected experimental data from south-western and southeastern part of Bangladesh.</t>
  </si>
  <si>
    <t>M S Mekala</t>
  </si>
  <si>
    <t>(t,n): Sensor Stipulation with THAM Index for Smart Agriculture Decision-Making IoT System</t>
  </si>
  <si>
    <t>The rapid growth of industrial infrastructure creates ecological issues such as climate change. Field indecisiveness affects agricultural yields due to improper measurement, field assessment, selection of sensors and deployment of sensors. The accurate prediction of changes in weather parameters, field assessment and soil parameters, has become an outstanding challenge for the agricultural IoT. To solve this problem, we propose a (t, n) sensor selection mechanism and a soil temperature, humidity, air- and water-quality measurement (THAM) index for node stipulation, based on a smart decision-making system for the agricultural domain that considers the temperature quotient, an NPK fertilizer regulatory model and the agronomy function. The (t, n) node stipulation index defines an optimal number of sensors to monitor the field. The temperature quotient considers soil temperature and moisture to assess the growth rate. The agronomy function, based on water pH level and SO2 concentration level in air, assesses the production yield rate of the field. This framework improves the prediction performance for detecting abnormal conditions by 75%, with a reduction in the creation of unimportant data and the resources loss rate. It increases the agricultural production yield compared to existing systems.</t>
  </si>
  <si>
    <t>A Survey: Smart agriculture IoT with cloud computing</t>
  </si>
  <si>
    <t>2017 International Conference on Microelectronic Devices, Circuits and Systems, ICMDCS 2017</t>
  </si>
  <si>
    <t>IoT is a revolutionary technology that represents the future of computing and communications. Most of the people over all worlds depend on agriculture. Because of this reason smart IT technologies are needed to migrate with traditional agriculture methods. Using modern technologies can control the cost, maintenance and monitoring performance. Satellite and aerial imagery play a vital role in modern agriculture. Precision agriculture sensor monitoring network is used greatly to measure agri-related information like temperature, humidity, soil PH, soil nutrition levels, water level etc. so, with IoT farmers can remotely monitor their crop and equipment by phones and computers. In this paper, we surveyed some typical applications of Agriculture IoT Sensor Monitoring Network technologies using Cloud computing as the backbone. This survey is used to understand the different technologies and to build sustainable smart agriculture. Simple IoT agriculture model is addressed with a wireless network.</t>
  </si>
  <si>
    <t>M Saxena</t>
  </si>
  <si>
    <t>Improved the efficiency of IoT in agriculture by introduction optimum energy harvesting in WSN</t>
  </si>
  <si>
    <t>2020 International Conference on Innovative Trends in Information Technology, ICITIIT 2020</t>
  </si>
  <si>
    <t>Internet of Things is the most effective area of research where sensor nodes and smart devices can collect the information from different sources and communicate it with the server without human involvement. In IoT, the main important concept is wireless sensor networks in which data is shared and communicate with the help of sensor nodes. These sensors nodes are distributed randomly in the specified area for collecting and sensing the information of different parameters. This network now a day's effectively used for advance agriculture monitoring and managing many applications automatically through the technology. Sensor nodes have limited energy or back up power so here we use the concept of energy harvesting. These sensor nodes will charge by solar energy and used to monitor the crop management, water management, pesticide monitoring, and climate monitoring. In this paper an IoT based wireless sensor system is proposed which uses the concept of energy harvesting in the area of agriculture for developing, monitoring and controlling the growth and productivity of the system.</t>
  </si>
  <si>
    <t>M Shyamala Devi</t>
  </si>
  <si>
    <t>Design of IoT Blockchain Based Smart Agriculture for Enlightening Safety and Security</t>
  </si>
  <si>
    <t>The Internet of Things is evolving as a complete matured technology to be used in all the Smart applications and it establishes itself in the future generations of internet. As like Internet of Things, Blockchain is the blooming technology in which each node involved in the blockchain contains the dis- tributed ledger which enhances the security and data transparency. Illegal users are not able to perform any fault transaction in the blockchain network due to its ability of performing smart contract and consensus. The Internet of Things can be merged with the blockchain to improve the performance of the application in real time. However, managing the devices connected to the sensors in IoT environment and mining the block chain remains the technical challenge for- ever. With this background, we make an attempt to survey the core details of blockchain technology and its features. In this paper, we have proposed design architecture by merging IoT and BlockChain for Smart Agriculture and ended up with some new architectural framework.</t>
  </si>
  <si>
    <t>M Sowmiya</t>
  </si>
  <si>
    <t>Smart agriculture using iot and cloud computing</t>
  </si>
  <si>
    <t>Internet of things is the most advanced concept in the modern internet era. It provides support to probably all the domains on the Globe. Agriculture is one of such domains, which makes use of the IoT for making the agriculture smart. Several applications of IoT are evident in the field of Agriculture for the unimaginable benefits of farmers which in turn for the successful development of the nation. This paper reveals an analyzes of potential applications of IoT in the field of Agriculture for the essential improvement of the farmers to better crop cultivation.</t>
  </si>
  <si>
    <t>M Srbinovska</t>
  </si>
  <si>
    <t>Environmental parameters monitoring in precision agriculture using wireless sensor networks</t>
  </si>
  <si>
    <t>Journal of Cleaner Production</t>
  </si>
  <si>
    <t>The 2011 EU Common Agricultural Policy aims to strengthen the competitiveness of the agricultural sector, to promote innovation, contribute to environmental protection and to support jobs and growth in rural areas. The consecutive reforms in agricultural policy have created adequate environment for developing and implementing innovative, environmentally friendly farming methods, allowing the farmers to increase the production and manage the local environment, which is essential for the sus_x0002_tainable development of the agricultural sector. In this paper, wireless sensor network architecture for vegetable greenhouse is proposed in order to achieve scientific cultivation and lower management costs from the aspect of environmental monitoring. According to the analysis of the features of greenhouse environment, a practical and low-cost green_x0002_house monitoring system is designed based on wireless sensor network technology in order to monitor key environmental parameters such as the temperature, humidity and illumination.</t>
  </si>
  <si>
    <t>M StoÄes</t>
  </si>
  <si>
    <t>Internet of things (IoT) in agriculture - Selected aspects</t>
  </si>
  <si>
    <t>Agris On-line Papers in Economics and Informatics</t>
  </si>
  <si>
    <t>Article analyzes chosen aspects of Internet of Things (IoT) in general and in regards to its specific uses in agriculture, which is one of the areas where IoT is commonly implemented. It serves as a primary delve into the issues of IoT as part of the grant received from Internal Grant Agency of Faculty of Economics and Management at CULS Prague called â€œPotential use of the Internet of Things, with emphasis on rural development and agrarian sectorâ€. Article overviews IoT equipment categorization, platforms, standards and network solutions. It focuses on network infrastructure, which is the foundation for IoT implementation. The specific environmental conditions of Czech Republic are also taken into account. Lastly, basic development trends of IoT are defined.</t>
  </si>
  <si>
    <t>M Torky</t>
  </si>
  <si>
    <t>Integrating blockchain and the internet of things in precision agriculture: Analysis, opportunities, and challenges</t>
  </si>
  <si>
    <t>Blockchain quickly became an important technology in many applications of precision agriculture discipline. The need to develop smart P2P systems capable of verifying, securing, monitoring, and analyzing agricultural data is leading to thinking about building blockchain-based IoT systems in precision agriculture. Blockchain plays the role of pivotal in replacing the classical methods of storing, sorting and sharing agricultural data into a more reliable, immutable, transparent and decentralized manner. In precision farming, the combination of the Internet of Things and the blockchain will move us from only smart farms only to the internet of smart farms and add more control in supply-chains networks. The result of this combination will lead to more autonomy and intelligence in managing precision agriculture in more efficient and optimized ways. This paper exhibits a comprehensive survey on the importance of integrating both blockchain and IoT in developing smart applications in precision agriculture. The paper also proposed novel blockchain models that can be used as important solutions for major challenges in IoT-based precision agricultural systems. In addition, the study reviewed and clearly discussed the main functions and strengths of the common blockchain platforms used in managing various sub-sectors in precision agriculture such as crops, livestock grazing, and food supply chain. Finally, the paper discussed some of the security and privacy challenges, and blockchain-open issues that obstacles developing blockchain-IoT systems in precision agriculture.</t>
  </si>
  <si>
    <t>M Ur Rahman</t>
  </si>
  <si>
    <t>Blockchain Smart Contract for Scalable Data Sharing in IoT: A Case Study of Smart Agriculture</t>
  </si>
  <si>
    <t>2020 IEEE Global Conference on Artificial Intelligence and Internet of Things, GCAIoT 2020</t>
  </si>
  <si>
    <t>The emerging Smart Agriculture based on Internet of Things (IoT) is facing major challenges like data sharing, storage, and monitoring, primarily due to the distributed nature of IoT and massive scale. We performed a review of the literature and found that blockchain performance, scalability, cost, and throughput are the major challenges in adopting blockchain for smart agriculture. To overcome these challenges, this paper proposes a scalable and distributed data sharing system integrating access control for smart agriculture. We demonstrate our approach in a smart agriculture setting, which consists of four tiers that are: smart agriculture, smart contract, Interplanetary File System (IPFS) and agriculture stakeholders (remote users). This paper explains in detail the different components of our proposed architecture. Our approach uses anonymous identities to ensure users' privacy. Our approach is fully scalable because a large number of resource owners can use their data sharing smart contracts to create, update or delete data sharing policies. In addition, our approach does not require transaction fees when the smart contract receives a large number of policy evaluation requests. For the sake of simplicity, we publish and test a single data sharing smart contract. However, in practice, multiple smart contracts need to be deployed to allow each resource owner to securely share agriculture data with stakeholders. Finally, we evaluate the performance of our proposed system on the EOS blockchain to show that the resource consumption (in terms of computing power and network bandwidth) introduced by our framework are insignificant compared to its scalability, cost and security benefits.</t>
  </si>
  <si>
    <t>M Usha Rani</t>
  </si>
  <si>
    <t>Web based service to monitor automatic irrigation system for the agriculture field using sensors</t>
  </si>
  <si>
    <t>2014 International Conference on Advances in Electrical Engineering, ICAEE 2014</t>
  </si>
  <si>
    <t>The paper describes the automatic irrigation system using the Arduino microcontroller with grove moisture sensor and water flow sensor. The communication will be established using the Zigbee protocol and the control will be sent based on the moisture level of the soil using Arduino microcontroller. The two xbee radios's used in the network will be treated as master and slave in combination with the Arduino microcontroller. Here when a particular moisture level is reached, depending on the value of the moisture level water flow will be allowed in the pipe and the flow range, water pressure will be updated along with the time in a database and also displayed in the web portal. The owner of the agricultural field can anytime check the moisture level and the motor status. The motor's functionality status will also be a sent to the farmer's mobile using GSM.</t>
  </si>
  <si>
    <t>N Ahmad</t>
  </si>
  <si>
    <t>IOT based wireless sensor network for precision agriculture</t>
  </si>
  <si>
    <t>iEECON 2019 - 7th International Electrical Engineering Congress, Proceedings</t>
  </si>
  <si>
    <t>With the passage of time the trend of technology usage by farmers has been increasing to improve the quantity and quality of crop production. The multi parameter monitoring system is presented in this research where farmers/users will be updated with the help of internet. In this research two different technologies, Internet of things (IoT) and wireless sensor network are combined in an innovative way for smart remote monitoring system of crops. Sensor nodes are deployed in fields which gather data about different parameters. At transmission side these values are displayed and then transmitted to the base station using a network of XBee sensors. A database is established for maintaining sensor values which could be helpful for research and analysis of environmental factors such as soil moisture, UV index, rain, air pressure and humidity on crop production.</t>
  </si>
  <si>
    <t>N Ahmed</t>
  </si>
  <si>
    <t>Internet of Things (IoT) for Smart Precision Agriculture and Farming in Rural Areas</t>
  </si>
  <si>
    <t>IEEE Internet of Things Journal</t>
  </si>
  <si>
    <t>Internet of Things (IoT) gives a new dimension in the area of smart farming and agriculture domain. With the use of Fog computing and WiFi-based long distance network in IoT, it is possible to connect the agriculture and farming bases situated in rural areas efficiently. To focus on the specific requirements, we propose a scalable network architecture for monitoring and controlling agriculture and farms in rural areas. Compared to the existing IoT based agriculture and farming solutions, the propose solution reduces network latency up to a certain extent. In this, a cross layer based channel access and routing solution for sensing and actuating is proposed. We analyze the network structure based on coverage range, throughput, and latency</t>
  </si>
  <si>
    <t>N Dlodlo</t>
  </si>
  <si>
    <t>The internet of things in agriculture for sustainable rural development</t>
  </si>
  <si>
    <t>Proceedings of 2015 International Conference on Emerging Trends in Networks and Computer Communications, ETNCC 2015</t>
  </si>
  <si>
    <t>Rural areas in South Africa and Zambia face a number of similar issues in the domains of agriculture, connectivity, water, transport, health and education etc., which calls for potentially similar solutions to be directed towards solving these issues. The intention of this research is to investigate the potential contributions of internet of things technologies (IoT) towards poverty reduction in these rural areas, in line with the needs identified in these communities and with emphasis on agriculture. The paper identifies examples of IoTs to mitigate the agricultural needs of these communities for the domains of crop farming, weather forecasting, wildlife management, forestry, livestock farming, market identification and rural financing.</t>
  </si>
  <si>
    <t>N GavriloviÄ‡</t>
  </si>
  <si>
    <t>Software architecture of the internet of things (IoT) for smart city, healthcare and agriculture: analysis and improvement directions</t>
  </si>
  <si>
    <t>Journal of Ambient Intelligence and Humanized Computing</t>
  </si>
  <si>
    <t>Internet of things (IoT) enables organizations to automate the process and improves service delivery through Internet technology and transferring the data at the cloud level. IoT does not allow the use of a universal software architecture for different fields in which it is used, but needs to be adjusted according to the requirements of users. This paper presents an analysis of currently available types of software architectures of the IoT systems in the field of smart cities, healthcare, and agriculture. It provides a proposal for solutions and improvements of different software architecture types, interactions between identified software architecture elements that will provide better performance and simplicity. The novelty of the study is the analysis of different types of IoT software architecture such as: layered, service-oriented and cloud-based software architecture application in these areas of IoT. Based on the analysis, the study proposed the type of software architecture of the IoT system for the relevant area of application (smart city, healthcare, and agriculture). Specific points of research are: analysis of different types of software architecture applied in IoT systems, identification of functionalities available in IoT systems through different types of software architecture, the proposal for enhancement of the above functionalities, and proposal of software architecture that is most relevant to the IoT system of a particular area.</t>
  </si>
  <si>
    <t>N Gupta</t>
  </si>
  <si>
    <t>Economic data analytic AI technique on IoT edge devices for health monitoring of agriculture machines</t>
  </si>
  <si>
    <t>Applied Intelligence</t>
  </si>
  <si>
    <t>In the era of Internet of things (IoT), network Connection of an enormous number of agriculture machines and service centers is an expectation. However, it will be with a generation of massive volume of data, thus overwhelming the network traffic and storage system especially when manufacturers give maintenance service typically by various data analytic applications on the cloud. The situation is more complex in the context of low latency applications such as health monitoring of agriculture machines, although require emergency responses. Performing the computational intelligence on edge devices is one of the best approaches in developing green communications and managing the blast of network traffic. Due to the increasing usage of smartphone applications, the edge computation on the smartphone can highly assist the network traffic management. In connection with the mentioned point, in the context of exploiting the limited computation power of smartphones, the design of an AI-based data analytic technique is a challenging task. On the other hand, the usersâ€™ need for economic technology makes it not to be easily pierced. This research work aims both targets by presenting a bi-level genetic algorithm approach of an optimized data analytic AI technique for monitoring the health of the agriculture vehicles which can be economically utilized on smartphone end-devices using the built-in microphones instead of expensive IoT sensors.</t>
  </si>
  <si>
    <t>N Johnson</t>
  </si>
  <si>
    <t>A study on the significance of smart IoT sensors and Data science in Digital agriculture</t>
  </si>
  <si>
    <t>Proceedings - 2020 Advanced Computing and Communication Technologies for High Performance Applications, ACCTHPA 2020</t>
  </si>
  <si>
    <t>Agriculture is the backbone of the Indian economy. Environmental parameters such as temperature, humidity, rainfall, and so on are rapidly changing unpredictably. Internet-of-Things(IoT) and a wide range of agriculture sensors play a vital role to support farmers in enhancing their agricultural production despite the unpredictable behavior of natural parameters. Internet-of-Things(IoT) has a significant role in many smart applications that influences human life and sensors are inevitable in these systems. A high-volume of real-time data is generated from IoT sensor nodes deployed in farms at a faster rate. If this massive amount of data collected by IoT sensors need to be meaningful, it must be processed efficiently. This paper analyzes different types of sensors and IoT platforms used in smart farming. This paper also discusses the significance of data science in the agriculture sector and the various data processing methods applied over sensor data gathered for agricultural applications.</t>
  </si>
  <si>
    <t>N Kalatzis</t>
  </si>
  <si>
    <t>IoT and data interoperability in agriculture: A case study on the gaiasenseTM smart farming solution</t>
  </si>
  <si>
    <t>Among the most important challenges towards the digitisation of agriculture is the high cost of technical equipment and the lack of smart farming systemsâ€™ capability to interoperate. This paper presents the gaiasenseTM solution which follows an innovative approach in offering smart- farming services as an inexpensive service with zero technological related investment for farmers. In addition, the concept of the â€œData Interoperability Zoneâ€ is introduced along with the â€œInformation Management Adapterâ€ aiming to facilitate data interoperability for smart-farming systems</t>
  </si>
  <si>
    <t>N Khatri</t>
  </si>
  <si>
    <t>An IoT-based innovative real-time pH monitoring and control of municipal wastewater for agriculture and gardening</t>
  </si>
  <si>
    <t>Smart Innovation, Systems and Technologies</t>
  </si>
  <si>
    <t>This paper presents an internet of thing (IoT)-based innovative real-time pH monitoring and control of municipal wastewater for agriculture and gardening application. During the past few decades after the green revolution in India, water requirement is increased exponentially in all sectors, viz., agriculture, gardening, industry, etc. The demand and supply relationship is very essential for every country in present time, and is also a big challenge to satisfy this requirement around the world. Regular change in the climate and the urbanization makes the lavish use of the available resources has exhausted the available resources. Water is necessary for the survival of the human being on the earth. So for the survival the conservation and management of the available water resource are also equally important. Moreover, for the healthier society, the access of the clean and safe water resource is also imperative. Nowadays municipal wastewater is recycled and reused for agriculture and gardening application after treatment. This paper describes a smart solution to control the water quality through its pH, thus to treat the municipal wastewater and its reuse in the agriculture and gardening purpose. The idea is to develop a low-cost electronic system and its application with such a quality of maintaining (monitoring and control) the water quality within the prescribed standard.</t>
  </si>
  <si>
    <t>N KotamÃ¤ki</t>
  </si>
  <si>
    <t>Wireless in-situ Sensor Network for Agriculture and Water Monitoring on a River Basin Scale in Southern Finland: Evaluation from a Data Userâ€™s Perspective</t>
  </si>
  <si>
    <t>Sensor networks are increasingly being implemented for environmental monitoring and agriculture to provide spatially accurate and continuous environmental information and (near) real-time applications. These networks provide a large amount of data which poses challenges for ensuring data quality and extracting relevant information. In the present paper we describe a river basin scale wireless sensor network for agriculture and water monitoring. The network, called SoilWeather, is unique and the first of this type in Finland. The performance of the network is assessed from the user and maintainer perspectives, concentrating on data quality, network maintenance and applications. The results showed that the SoilWeather network has been functioning in a relatively reliable way, but also that the maintenance and data quality assurance by automatic algorithms and calibration samples requires a lot of effort, especially in continuous water monitoring over large areas. We see great benefits on sensor networks enabling continuous, real-time monitoring, while data quality control and maintenance efforts highlight the need for tight collaboration between sensor and sensor network owners to decrease costs and increase the quality of the sensor data in large scale applications.</t>
  </si>
  <si>
    <t>N N Misra</t>
  </si>
  <si>
    <t>IoT, Big Data, and Artificial Intelligence in Agriculture and Food Industry</t>
  </si>
  <si>
    <t>Internet of things (IoT) results in massive amount of streaming data, often referred to as â€œbig dataâ€, which brings new opportunities to monitor agricultural and food processes. Besides sensors, big data from social media is also becoming important for the food industry. In this review we present an overview of IoT, big data, and artificial intelligence (AI) and their disruptive role in shaping the future of agri-food systems. Following an introduction to the fields of IoT, big data, and AI, we discuss the role of IoT and big data analysis in agriculture (including greenhouse monitoring, intelligent farm machines, and drone-based crop imaging), supply- chain modernization, social media (for open innovation and sentiment analysis) in food industry, food quality assessment (using spectral methods and sensor fusion), and finally, food safety (using gene sequencing and blockchain based digital traceability). A special emphasis is laid on the commercial status of applications and translational research outcomes.</t>
  </si>
  <si>
    <t>N Omar, H Zen, NNAAA Aldrin, ...</t>
  </si>
  <si>
    <t>Accuracy and reliability of data in IoT system for smart agriculture</t>
  </si>
  <si>
    <t>International â€¦</t>
  </si>
  <si>
    <t>...This paper presents the design and development of low-cost Internet of Things (IoT) system for remote monitoring of agriculture ecosystem. The aims of the research are to evaluate the accuracy and reliability of data collected and transmitted with developed IoT system and access from remote location. These data are then compared with the readings of the conventional stand-alone sensors or meters. The system is set in the laboratory and utilises low cost microcontroller, sensors, Wi-Fi network communication, cloud storage, mobile and web application. Microcontroller Arduino Uno ATMega328P is used with ESP8266 Wi-Fi module to enable the device to be connected to the Internet. The sensors used in this system are selected base on the plantâ€™s growth factor. All data collected from the sensors are sent to the Cloud platform such as ThingSpeak and Blynk. Periodical monitoring is carried out on laptop and mobile phone. The results showed that the data taken from the soil moisture, soil temperature, light intensity, surrounding temperature and humidity are accurate and reliable</t>
  </si>
  <si>
    <t>N Sneha</t>
  </si>
  <si>
    <t>Precision Agriculture using Data Mining Techniques and IOT</t>
  </si>
  <si>
    <t>1st IEEE International Conference on Advances in Information Technology, ICAIT 2019 - Proceedings</t>
  </si>
  <si>
    <t>The objective of the paper is to improve the crop yield in agriculture by measuring the factors affecting, by reducing the consumption and labor work, increase the crop productivity using IOT smart farming and Data mining techniques. Precision agriculture makes use of the technology like IOT sensors, GPS services for communication, (M2M) machine to machine and Data mining techniques. The research concentrates on the extension of two paper which focuses on improving the agriculture using data mining techniques such as DBSCAN, PAM, CLARA, Chameleon, regression techniques. The extended work focuses on identifying the critical factors from the results of clustering techniques and adapting the different sensors for each cluster associated with critical factors. The results include analysis of the cluster results and selection of sensors based on critical factors. Also provides an overview of the selection of sensors.</t>
  </si>
  <si>
    <t>N Wang</t>
  </si>
  <si>
    <t>Wireless sensors in agriculture and food industry - Recent development and future perspective</t>
  </si>
  <si>
    <t>This paper presents an overview on recent development of wireless sensor technologies and standards for wireless communications as applied to wireless sensors. Examples of wireless sensors and sensor networks applied in agriculture and food production for environmental monitoring, precision agriculture, M2M-based machine and process control, building and facility automation and RFID-based traceability systems are given. The paper also discusses advantages of wireless sensors and obstacles that prevent their fast adoption. Finally, based on an analysis of market growth, the paper discusses future trend of wireless sensor technology development in agriculture and food industry.</t>
  </si>
  <si>
    <t>O Elijah</t>
  </si>
  <si>
    <t>An Overview of Internet of Things (IoT) and Data Analytics in Agriculture: Benefits and Challenges</t>
  </si>
  <si>
    <t>The surge in global population is compelling a shift towards smart agriculture practices. This coupled with the diminishing natural resources, limited availability of arable land, increase in unpredictable weather conditions makes food security a major concern for most countries. As a result, the use of internet of things (IoT) and data analytics (DA) are employed to enhance the operational efficiency and productivity in the agriculture sector. There is a paradigm shift from use of wireless sensors network (WSN) as a major driver of smart agriculture to the use of IoT and DA. The IoT integrates several existing technologies such as WSN, radio frequency identification, cloud computing, middleware systems and end-user applications. In this paper, several benefits and challenges of IoT have been identified. We present the IoT ecosystem and how the combination of IoT and DA is enabling smart agriculture. Furthermore, we provide future trends and opportunities which are categorized into technological innovations, application scenarios, business and marketability.</t>
  </si>
  <si>
    <t>Enabling smart agriculture in Nigeria: Application of IoT and data analytics</t>
  </si>
  <si>
    <t>2017 IEEE 3rd International Conference on Electro-Technology for National Development, NIGERCON 2017</t>
  </si>
  <si>
    <t>The Nigeria agriculture sector is receiving a lot of attention in recent years due to the need to diversify its economy. Two key gaps facing the agriculture sector have been identified. They include the inability to meet domestic food requirements and the inability to export at quality levels required for market success. We envisage that these problems can be solved by using internet of things (IoT) and data analytics (DA). In this paper, the application of IoT technologies and DA in agriculture are discussed. The benefits and challenges of deploying the IoT and DA are presented. Finally, methods that can be adopted towards solving the problems facing Nigeria's agriculture sector are proposed.</t>
  </si>
  <si>
    <t>O Friha</t>
  </si>
  <si>
    <t>Internet of Things for the Future of Smart Agriculture: A Comprehensive Survey of Emerging Technologies</t>
  </si>
  <si>
    <t>IEEE/CAA Journal of Automatica Sinica</t>
  </si>
  <si>
    <t>This paper presents a comprehensive review of emerging technologies for the internet of things (IoT)-based smart agriculture. We begin by summarizing the existing surveys and describing emergent technologies for the agricultural IoT, such as unmanned aerial vehicles, wireless technologies, open-source IoT platforms, software defined networking (SDN), network function virtualization (NFV) technologies, cloud/fog computing, and middleware platforms. We also provide a classification of IoT applications for smart agriculture into seven categories: including smart monitoring, smart water management, agrochemicals applications, disease management, smart harvesting, supply chain management, and smart agricultural practices. Moreover, we provide a taxonomy and a side-by-side comparison of the state-of-the-art methods toward supply chain management based on the blockchain technology for agricultural IoTs. Furthermore, we present real projects that use most of the aforementioned technologies, which demonstrate their great performance in the field of smart agriculture. Finally, we highlight open research challenges and discuss possible future research directions for agricultural IoTs.</t>
  </si>
  <si>
    <t>O Kaiwartya</t>
  </si>
  <si>
    <t>T-MQM: Testbed-based multi-metric quality measurement of sensor deployment for precision agriculture - A case study</t>
  </si>
  <si>
    <t>Efficient sensor deployment is one of the primary requirements of the precision agriculture use case of wireless sensor networks (WSNs) to provide qualitative and optimal coverage and connectivity. The application-based performance variations of the geometrical-model-based sensor deployment patterns restrict the generalization of a specific deployment pattern for all applications. Furthermore, single or double metrics-based evaluation of the deployment patterns focusing on theoretical or simulation aspects can be attributed to the difference in performance of real applications and the reported performance in the literature. In this context, this paper proposes a testbed-based multi-metric quality measurement of sensor deployment for the precision agriculture use case of WSNs. Specifically, seven metrics are derived for the qualitative measurement of sensor deployment patterns for precision agriculture. The seven metrics are quantified for four sensor deployment patterns to measure the quality of coverage and connectivity. Analytical- and simulation-based evaluations of the measurements are validated through testbed experiment-based evaluations which are carried out in â€œINDRIYAâ€ WSNs testbed. Toward realistic research impact, the investigative evaluation of the geometrical-model-based deployment patterns presented in this paper could be useful for practitioners and researchers in developing performance guaranteed applications for precision agriculture and novel coverage and connectivity models for deployment patterns.</t>
  </si>
  <si>
    <t>P Abouzar</t>
  </si>
  <si>
    <t>RSSI-Based Distributed Self-Localization for Wireless Sensor Networks Used in Precision Agriculture</t>
  </si>
  <si>
    <t>IEEE Transactions on Wireless Communications</t>
  </si>
  <si>
    <t>Node localization algorithms that can be easily integrated into deployed wireless sensor networks (WSNs) and which run seamlessly with proprietary lower layer communication protocols running on off-the-shelf modules can help operators of large farms and orchards avoid the difficulty, cost and/or time involved with manual or satellite-based node localization techniques. Even though the state-of-the-art node localization algorithms can achieve low error rates using distributed techniques such as belief propagation (BP), they are not well suited to WSNs deployed for precision agriculture applications with large number of nodes, few number of landmarks and lack real time update capability. The algorithm proposed here is designed for applications such as pest control and irrigation in large farms and orchards where greater power efficiency and scalability are required but location accuracy requirements are less demanding. Our algorithm uses received signal strength indicator (RSSI) values to estimate the distribution of distance between nodes then updates the location probability mass function (pmf) of nodes in a distributed manner. At every time step, the most recently communicated path loss samples and location prior pmf received from neighbouring nodes is sufficient for nodes with unknown location to update their location pmf. This renders the algorithm recursive, hence results in lower computational complexity at each time step. We propose a particular realization of the method in which only one node multicasts at each time step and neighbouring nodes update their location pmf conditioned on all communicated samples over previous time steps. This is highly compatible with realistic WSN deployments, e.g., ZigBee which are based upon the ad hoc on-demand distance vector (AODV) where nodes flood route request (RREQ) and route reply (RREP) packets. Further, beacon signals transmitted during the network formation and routing table formulation stage can provide the RSSI information required by the localization algorithm.</t>
  </si>
  <si>
    <t>P Chun-Ting</t>
  </si>
  <si>
    <t>Agriculture Blockchain Service Platform for Farm-to-Fork Traceability with IoT Sensors</t>
  </si>
  <si>
    <t>International Conference on Information Networking</t>
  </si>
  <si>
    <t>The traceability of agricultural products has always been one of the most important things that customers care about. For the past decades, the trend of applying Internet of Things (IoT) technology to agriculture has been on an exponential rise and has also shown great success in different aspects. Not only crops can be irrigated and taken care of more precisely, but more reliable production history can be created based on the environmental data collected by IoT sensors. To achieve a trustable traceability for agricultural production process, data security becomes a major factor after the collection of massive data via IoT. By using blockchain technology for data storing, integrity and reliability can be ensured due to its immutability. Furthermore, when dealing with several components (producer, processor, distributor...etc.) on a food production chain, blockchain also has the ability to connect untrusted nodes and restrict them in following certain protocols. This study designs and implements an agriculture blockchain service platform for farm-to-fork traceability with IoT sensors. The Ethereum blockchain technology is employed and smart contracts are also designed to support tampering-proof data storing and provide reliable financial transactions which may happen throughout the entire food production chain.</t>
  </si>
  <si>
    <t>P Corista</t>
  </si>
  <si>
    <t>An IoT Agriculture System Using FIWARE</t>
  </si>
  <si>
    <t>2018 IEEE International Conference on Engineering, Technology and Innovation, ICE/ITMC 2018 - Proceedings</t>
  </si>
  <si>
    <t>The industrial panorama is evolving. Using IoT sensors and actuators it is possible to increase product's value, by controlling its production chain. Internet technologies such as FIWARE can provide the services that modern industry needs to process and evaluate sensor data to apply higher production standards, which increase product value. Although FIWARE enablers provide the tools to fulfil modern industry needs, there is an interoperability gap a gap between applications and enablers, as different enablers have different protocols and needs. This article describes an agriculture system developed using vf-OS (virtual factory Operating System), a platform that aims to become the bridge between applications and enablers, as it provides the means to interact with them. The developed system is composed of different applications, that use enablers (integrated using the vf-OS system), current context management and fruit quality theories, to control product quality during the whole fruit production chain.</t>
  </si>
  <si>
    <t>P Houngue</t>
  </si>
  <si>
    <t>An Hybrid Novel Layered Architecture and Case Study: IoT for Smart Agriculture and Smart LiveStock</t>
  </si>
  <si>
    <t>The meteoric rise in the number of connected objects in our daily lives is proof that data transmission and improvement of services related to our activities are a permanent and urgent concern. Communicating objects transform our behaviors, our habits and our society in general. Despite the significant progress in the field of Internet of Things (IoT), much remains to be done especially in developing countries. In the field of e-agriculture, digital production techniques are not enough to guarantee a better yield and safeguard crops. Thus, in this work, we have focused on the resolution of the problems related to transhumance, given the expansion of the phenomenon in developing countries. Indeed, during transhumance, passages intended for animals, called corridors may not be followed by the breeders. This can lead to deadly clashes between herders and farmers. Our vision is to help through the implementation of a smart guidance system based on IoT Technologies, herders to better control their livestock following the predefined corridors from north to south of Benin and vice versa. In order to help farmers to save their crops in case of flood, our system will integrate a prediction module that will enable them to anticipate natural events such as flooding in the heavy rainy season. In this paper, our researches will therefore focus on the proposal of a multi-level architecture that can enable us to achieve the aforementioned objectives.</t>
  </si>
  <si>
    <t>P Jayashankar</t>
  </si>
  <si>
    <t>IoT adoption in agriculture: the role of trust, perceived value and risk</t>
  </si>
  <si>
    <t>Journal of Business and Industrial Marketing</t>
  </si>
  <si>
    <t>Purpose This paper aims to study the antecedents of Internet of Things (IoT) adoption among farmers and determine how trust in the technology influences its adoption when mediated by perceived value and risk. Through the conceptualization of trust and perceived risk, the authors factor in farmersâ€™ perceptions of agricultural technology providers and discuss different forms of perceived value, spanning economic, green and epistemic value. Design/methodology/approach This paper develops a distinctive research design, drawing on elements of the value-based adoption and technology acceptance models. By linking different elements of perceived value with IoT technology, the authors also apply the service-dominant logic to this study. They study how trust affects perceived value and risk and then determine how perceived value and risk, in turn, affect IoT adoption. The authors test the hypotheses by developing a structural equation model to analyze the results of a survey, wherein 492 farmers from Iowa, the USA, participated. Findings The results show a positive relationship between trust and perceived value and a negative relationship between trust and perceived risk. Perceived value had a positive impact on IoT adoption, whereas perceived risk had a negative impact on IoT adoption. Practical implications The research findings on trust and perceived value and risk are timely and relevant for business-to-business (B2B) marketing practitioners and agricultural stakeholders, especially in an era where farmers are expressing growing concerns about data handling risk posed by IoT technology adoption. Originality/value The research findings signal a transition in focus from the goods-dominant logic to the service-dominant logic in agriculture, whereby farmers are drawn to IoT technology because of perceived economic, green and epistemic value and as a result, can differentiate themselves on how well they deploy operant resources. This paper not only provides a unique conceptualization of perceived value but also pave the way for a richer conceptualization of IoT core functions that enable farmers to fulfill green and epistemic goals. This is the first B2B marketing paper discussing the antecedents of IoT adoption in agriculture, such as farmersâ€™ perceptions of both monetary and non-monetary forms of value and perceived data handling risk.</t>
  </si>
  <si>
    <t>P K Tripathy</t>
  </si>
  <si>
    <t>MyGreen: An IoT-Enabled Smart Greenhouse for Sustainable Agriculture</t>
  </si>
  <si>
    <t>This article presents the potential of Internet-of-Things (IoT) in the area of greenhouse farming and leading to the smart agriculture. The different parameters, such as humidity, water nutrients solution level, pH and electrical conductivity (EC) value, temperature, UV light intensity, CO2 level, mist, and amount of insecticides or pesticides, are monitored through various sensors so that significant knowledge can be captured and early fault detection and diagnosis can be done. A decision support system (DSS) acts as the central operating system that governs and coordinates all the activities. Furthermore, this work also accounts for the different challenges of greenhouse rose farming and highlights a new IoT-based solution, which is smart and sustainable. The model presented in this work is well adapted to the changing environment, thereby redefining the terms of sustainability.</t>
  </si>
  <si>
    <t>P Kanupuru</t>
  </si>
  <si>
    <t>Survey on IoT and its applications in agriculture</t>
  </si>
  <si>
    <t>2018 International Conference on Networking, Embedded and Wireless Systems, ICNEWS 2018 - Proceedings</t>
  </si>
  <si>
    <t>Internet of Things has a major part in utilization of advanced technologies for better management of agricultural requirements. Man power and changing environmental conditions are considered to be the major issues in present day agriculture. The traditional methods employed in the cultivation has to be modified in order to meet the present day demand for agricultural products. Therefore the agricultural automation is required, which can be achieved using Wireless Sensor Network and Internet of Things. This paper summarizes the existing smart systems with Wireless Sensor Network based sensor monitoring techniques by considering environmental parameters such as temperature, moisture, PH, humidity, light intensity which are very useful in efficient decision making for yielding high productivity. This survey also helps in understanding the recent technological developments in Internet of Things for building an efficient smart agricultural system.</t>
  </si>
  <si>
    <t>P Katsigiannis</t>
  </si>
  <si>
    <t>An autonomous multi-sensor UAV system for reduced-input precision agriculture applications</t>
  </si>
  <si>
    <t>24th Mediterranean Conference on Control and Automation, MED 2016</t>
  </si>
  <si>
    <t>The constant innovation and advancement in unmanned aerial vehicle (UAV) sensing technology has facilitated a series of applications in the field of agriculture. The adoption of precision agriculture and reduced-input farming technics entails higher level of input data, with enhanced spatial and spectral resolution, and increased frequency of information delivery. Whereas satellite remote sensing still has decisive limitations for use in farm management applications, especially in small-scale agriculture, the comparative advantages of UAVs in these aspects propelled them as an alternative data collection platform. However, automation in the deployment of UAV sensing systems for operational in-field use, integration of visible, near-infrared and thermal spectral ranges, standardization of data collection, data processing and analysis workflow, production of readily available services, and credibility of reliable economic return from their incorporation into agronomical practices are components still relatively absent from the agriculture industry. In this paper, we demonstrate the operational use of a recently developed autonomous multi-sensor UAV imaging system, which is designed to provide spectral information related to water management for a pomegranate orchard. Vegetation and water stress indices were derived from both multispectral and thermal spectral data collected simultaneously from the system, and were used as indicators for crop water stress and crop health condition. It is concluded that the developed system addresses the needs and challenges identified for the incorporation of UAV sensing technology into reduced-input precision agriculture applications.</t>
  </si>
  <si>
    <t>P Kubicek</t>
  </si>
  <si>
    <t>Prototyping the visualization of geographic and sensor data for agriculture</t>
  </si>
  <si>
    <t>The effectiveness of decision-making processes in the agricultural domain can be improved by integrating current local environmental and agromonitoring with the Geographic Information System (GIS) and wireless sensor networks (WSNs). The presented paper describes conceptual approaches to context-based cartographic visualization methods for agricultural and metrological data acquired by WSN and a portal prototype for integrated visualization. Each sensor used for agricultural applications has a location and can be placed within a broader spatial context. In our study, sensor characteristics (soil temperature and moisture, atmospheric temperature and moisture) were automatically monitored at frequent intervals and these readings were aggregated with geospatial data from both local and remote (Web Map Service) sources. An experimental portal for the integration and visualization of sensor data and geospatial data was designed and prototyped on the basis of an open source interoperable platform. Conceptual approaches were successfully implemented on four experimental small-plot fields planted with different crop species and operated using different soil tillage practices. Experimental fields were situated in the southeast of the Czech Republic. Very Long range Identification Tag (VLIT) technology was used for wireless communication. Sensor observations verified differences in agrometeorological variables for the conventional tillage of soil and the no-tillage variant. Contextual cartographic visualization was successfully deployed for map view, dynamic cartographic symbology, and the dynamic measurement chart.</t>
  </si>
  <si>
    <t>P Lashitha Vishnu Priya</t>
  </si>
  <si>
    <t>Smart agriculture monitoring system using IoT</t>
  </si>
  <si>
    <t>International Journal of Engineering and Technology(UAE)</t>
  </si>
  <si>
    <t>Atmospheric changes have been sporadic over the previous decade. Because of this in late period, atmosphere shrewd techniques called as savvy agribusiness is embraced by numerous Indian farmers. Keen farming is a robotized and coordinated data innovation executed with the Internet of Things. IOT is growing quickly and broadly connected in every remote condition. This paper presents an efficient sensor innovation and remote systems coordination of IOT innovation has been contemplated and looked into in light of the real circum-stance of agricultural activities. Real goal is to gather ongoing information of agriculture that gives simple access to the farmer. Our task screens the yield development utilizing advanced means giving the precise esteems of different parameters where upon the development depends. Additionally, it will help the farmer to screen more than one rural field in the meantime. Since, the vast majority of the observ-ing is done remotely, it will help the person to pick up data. Since, observing through our framework requires less labor, individuals with physical handicaps can be utilized for checking fields. Our task, not just tries to relieve the primitive methods identified with farming yet additionally serve the group by opening new roads for work.</t>
  </si>
  <si>
    <t>P Majumdar</t>
  </si>
  <si>
    <t>IoT and Machine Learning-Based Approaches for Real Time Environment Parameters Monitoring in Agriculture: An Empirical Review</t>
  </si>
  <si>
    <t>Agricultural Informatics: Automation Using the IoT and Machine Learning</t>
  </si>
  <si>
    <t>Agriculture monitoring is a promising domain for the economy as it is the primary contributor of job market and food production. Farmers are facing challenges in reducing water consumption and formulating the best irrigation schedules due to discontinuous monsoon, changing weather conditions for improvising crops yield and soil fertility. IoT-based decision making gives real time insight of weather parameters based on cost-effective sensor data acquisition and intelligent processing that reduces manual labor and saves time in Agriculture. Here in this chapter, we present an empirical review on real time visualization and on demand access of weather parameters even from remote locations and intelligent processing using IoT-based solutions like Machine Learning (ML). The ever-augmenting technologies like Machine Learning paved the way for identifying and adapting changes of crop design and irrigation patterns taking into account multi-dimensional large variety of weather data to accurately predict climate conditions suitable for crop irrigation. Hence, this chapter offers a detailed review of IoT-based Machine Learning solutions for precision Agriculture depending on weather and irrigation schedules. This chapter also highlights security solution based on Machine learning capable of handling illegal data access by intruders during cloud data storage.</t>
  </si>
  <si>
    <t>P P Jayaraman</t>
  </si>
  <si>
    <t>Do-it-Yourself Digital Agriculture applications with semantically enhanced IoT platform</t>
  </si>
  <si>
    <t>2015 IEEE 10th International Conference on Intelligent Sensors, Sensor Networks and Information Processing, ISSNIP 2015</t>
  </si>
  <si>
    <t>Internet of Things (IoT) enables various applications (crop growth monitoring and selection, irrigation decision support, etc) in Digital Agriculture domain. Semantic enhancements to IoT platforms address challenges of interoperability, data fusion, integration of heterogeneous IoT silos, just to name a few. This paper discusses the recently released OpenIoT platform which demonstrated its applicability to a number of use cases, including a Digital Agriculture use case (Phenonet). An ontology to represent Phenonet domain concepts has been proposed and the results of experimental study, related semantic queries and reasoning using the ontology are presented. A do-it-yourself principle driven zero-programming effort Phenonet user interface demonstrates benefits and efficiency of the approach.</t>
  </si>
  <si>
    <t>P P Ray</t>
  </si>
  <si>
    <t>Internet of things for smart agriculture: Technologies, practices and future direction</t>
  </si>
  <si>
    <t>Journal of Ambient Intelligence and Smart Environments</t>
  </si>
  <si>
    <t>The advent of Internet of Things (IoT) has shown a new direction of innovative research in agricultural domain. Being at nascent stage, IoT needs to be widely experimented so as to get widely applied in various agricultural applications. In this paper, I review various potential IoT applications, and the specific issues and challenges associated with IoT deployment for improved farming. To focus on the specific requirements the devices, and wireless communication technologies associated with IoT in agricultural and farming applications are analyzed comprehensively. Investigations are made on those sensor enabled IoT systems that provide intelligent and smart services towards smart agriculture. Various case studies are presented to explore the existing IoT based solutions performed by various organizations and individuals and categories according to their deployment parameters. Related difficulties in these solutions, while identifying the factors for improvement and future road map of work using the IoT are also highlighted</t>
  </si>
  <si>
    <t>P Rekha</t>
  </si>
  <si>
    <t>Sensor Based Waste Water Monitoring for Agriculture Using IoT</t>
  </si>
  <si>
    <t>2020 6th International Conference on Advanced Computing and Communication Systems, ICACCS 2020</t>
  </si>
  <si>
    <t>The monitoring of urban waste water for agriculture use provides a smart solution for testing the quality of water by using array of sensors and the measured value is displayed in LCD. The major objective of this paper includes the estimation of water quality parameters, for instance, pH, Turbidity, Temperature, BOD, TDS that helps to identified the deviations in the parameters and provides an alert messages when there is an abnormal level i.e., the value exceeds the predefined threshold or the standard value set in the Arduino Mega 2560 Controller. These extreme values indicated chemical spills, treatment plant issues or the problems in supply pipes which may causes severe problem in terms of the cultivation of crops and quality of the soil anomaly detection of water quality setup using a GSM module, the data is stored in a cloud and server is connected with an IoT to sent message to the government and provides a remedial measure to over come these problems and helps the farmers to improve the sales and business processes.</t>
  </si>
  <si>
    <t>P Srinivasulu</t>
  </si>
  <si>
    <t>Cloud service oriented architecture (CSoA) for agriculture through internet of things (IoT) and big data</t>
  </si>
  <si>
    <t>Proceedings - 2017 IEEE International Conference on Electrical, Instrumentation and Communication Engineering, ICEICE 2017</t>
  </si>
  <si>
    <t>In the present backdrop of agriculture scenario the fruits of farming are not being enjoyed by the producer due to various obstacles that come up in the process. Hence in order to get rid off these obstacles and to see that farming becomes smart and friendly, by using the technological advancements, the present work proposed has been prepared. The proposed work which makes use of various technologies like Big Data, Internet of Things (IoT), Cloud Computing, etc is going to be a big boon to the farmer who otherwise is made to undergo a tough time in view of lack of the technology that he/she should have been adapted by this time. The proposed one will provide a number of services to the farmers that include crop management, marketing, finance management, e-commerce, web services through cloud etc. which also will reduce the unemployment problem in the youth. It also makes agriculture not only a profession for living but also a profitable sector in the globe which further enhances the GDP.</t>
  </si>
  <si>
    <t>P Sumathi</t>
  </si>
  <si>
    <t>Soil monitoring and evaluation system using EDL-ASQE: Enhanced deep learning model for IoT smart agriculture network</t>
  </si>
  <si>
    <t>International Journal of Communication Systems</t>
  </si>
  <si>
    <t>The enormous growth of the Internet of Things (IoT) network provides abundant support to agriculture and development, which states the future scope of IoT-based agriculture. In a recent scenario, agriculture IoT can be integrated with sensors, communication protocols, and microcontrollers for automated process executions to increase productivity. Moreover, deep learning effectiveness produces appropriate results and solves several real-time issues related to agriculture-based advancements. The proposed system presents the design of an IoT network communication system to estimate the soil conditions. Soil quality is an important factor in modernized agriculture, productivity enhancement, and hydrological cycles. By the soil quality analysis, the accurate prediction is very significant for sensible usage of resources. An enhanced deep learning model for IoT network-based automated soil quality evaluation observes the complex soil features and meteorological factors with those concerns. Here, the real-time samples are collected from the local area sensor network for analysis. The deep learning model is developed with big data fitting ability for soil quality prediction. The weight factors (W.F.) are derived for measuring the soil quality accurately. The proposed IoT network-based agriculture structure allows a flexible approach to different types of crops and implementation in agricultural areas. Experimental results obtained in the laboratory and onsite confirmed the performance and reliability of the system. The result evaluations are carried out based on precision, accuracy, and processing time, and results show that the model achieves better results than compared models.</t>
  </si>
  <si>
    <t>P Suresh</t>
  </si>
  <si>
    <t>An effective novel IOT framework for water irrigation system in smart precision agriculture</t>
  </si>
  <si>
    <t>In order to accommodate growing population, the call for more food will increase and new strategies should be designed to create more reliable agricultural production strategies. There is a need to create new agricultural manufacturing methods with the smarter water management point on productiveness and rational usage of environmental assets. Considering the need to collect new records about the rural cycle, that is the set of occasions happening at crop all through its lifetime, the scientific community started exploring new era that might be applied to fulfil the necessities of Precision Agriculture. The continuous research on inexpensive, smaller, extra energy-green community nodes will result in the need of Internet of Things. Water irrigation control is one of the typical usages of computer systems in Agriculture. In this paper, an effective novel IoT framework for water irrigation system is designed and evaluated. It is justified that the proposed methodology yields good results.</t>
  </si>
  <si>
    <t>P Tokekar</t>
  </si>
  <si>
    <t>Sensor planning for a symbiotic UAV and UGV system for precision agriculture</t>
  </si>
  <si>
    <t>IEEE International Conference on Intelligent Robots and Systems</t>
  </si>
  <si>
    <t>We study the problem of coordinating an Unmanned Aerial Vehicle (UAV) and an Unmanned Ground Vehicle (UGV) for a precision agriculture application. In this application, the ground and aerial measurements are used for estimating nitrogen (N) levels on-demand across a farm. Our goal is to estimate the N map over a field and classify each point based on N deficiency levels. These estimates in turn guide fertilizer application. Applying the right amount of fertilizer at the right time can drastically reduce fertilizer usage. Towards building such a system, this paper makes the following contributions: First, we present a method to identify points whose probability of being misclassified is above a threshold. Second, we study the problem of maximizing the number of such points visited by an UAV subject to its energy budget. The novelty of our formulation is the capability of the UGV to mule the UAV to deployment points. This allows the system to conserve the short battery life of a typical UAV. Third, we introduce a new path planning problem in which the UGV must take a measurement within a disk centered at each point visited by the UAV. The goal is to minimize the total time spent in traveling and measuring. For both problems, we present constant-factor approximation algorithms. Finally, we demonstrate the utility of our system with simulations which use manually collected soil measurements from the field.</t>
  </si>
  <si>
    <t>Sensor Planning for a Symbiotic UAV and UGV System for Precision Agriculture</t>
  </si>
  <si>
    <t>IEEE Transactions on Robotics</t>
  </si>
  <si>
    <t>We study two new informative path planning problems that are motivated by the use of aerial and ground robots in precision agriculture. The first problem, termed sampling traveling salesperson problem with neighborhoods (SAMPLINGTSPN), is motivated by scenarios in which unmanned ground vehicles (UGVs) are used to obtain time-consuming soil measurements. The input in SAMPLINGTSPN is a set of possibly overlapping disks. The objective is to choose a sampling location in each disk and a tour to visit the set of sampling locations so as to minimize the sum of the travel and measurement times. The second problem concerns obtaining the maximum number of aerial measurements using an unmanned aerial vehicle (UAV) with limited energy. We study the scenario in which the two types of robots form a symbiotic system-the UAV lands on the UGV, and the UGV transports the UAV between deployment locations. This paper makes the following contributions. First, we present an O((r max )/(r min )) approximation algorithm for SAMPLINGTSPN, where r min and r max are the minimum and maximum radii of input disks. Second, we show how to model the UAV planning problem using a metric graph and formulate an orienteering instance to which a known approximation algorithm can be applied. Third, we apply the two algorithms to the problem of obtaining ground and aerial measurements in order to accurately estimate a nitrogen map of a plot. Along with theoretical results, we present results from simulations conducted using real soil data and preliminary field experiments with the UAV</t>
  </si>
  <si>
    <t>P Wang</t>
  </si>
  <si>
    <t>An improved multilayer perceptron approach for detecting sugarcane yield production in IoT based smart agriculture</t>
  </si>
  <si>
    <t>Microprocessors and Microsystems</t>
  </si>
  <si>
    <t>Internet of Things (IoT) as one of most powerful technologies can provides precision management and intelligent navigation for managers and manufacturing plantsâ€™ Smart agriculture to deal a good strategy for improving agricultural productions and maximizing farm efficiency. Sugar production is subsidiary to many diverse and various parameters. Due to a diverse variety of parameters and the lengthy process in precision agriculture, the analytical prediction is difficult and impossible. In such situations, using intelligent systems such as machine learning may be proposed as an alternative solution. This paper proposed an improved Multilayer Perceptron (MLP) approach to predict the amount of sugar yield production in IoT agriculture. Experimental results show that the proposed MLP algorithm has maximum accuracy of 99%, precision of 95%, recall of 96% and Minimum Mean Absolute Error (MAE) of 0.04% and Root mean square error (RMSE) of 0.006% for detecting sugarcane yield production in IoT Agriculture.</t>
  </si>
  <si>
    <t>R Akhter</t>
  </si>
  <si>
    <t>Precision agriculture using IoT data analytics and machine learning</t>
  </si>
  <si>
    <t>Journal of King Saud University - Computer and Information Sciences</t>
  </si>
  <si>
    <t>In spite of the insight commonality may have concerning agrarian practice, fact is that nowadays agricultural science diligence is accurate, precise, data-driven, and vigorous than ever. The emanation of the technologies based on Internet of Things (IoT) has reformed nearly each industry like smart city, smart health, smart grid, smart home, including â€œsmart agriculture or precision agricultureâ€. Applying machine learning using the IoT data analytics in agricultural sector will rise new benefits to increase the quantity and quality of production from the crop fields to meet the increasing food demand. Such world-shattering advancements are rocking the current agrarian approaches and generating novel and best chances besides a number of limitations. This paper climaxes the power and capability of computing techniques including internet of things, wireless sensor networks, data analytics and machine learning in agriculture. The paper proposed the prediction model of Apple disease in the apple orchards of Kashmir valley using data analytics and Machine learning in IoT system. Furthermore, a local survey was conducted to know from the farmers about the trending technologies and their effect in precision agriculture. Finally, the paper discusses the challenges faced when incorporating these technologies in the traditional farming approaches.</t>
  </si>
  <si>
    <t>R Ali</t>
  </si>
  <si>
    <t>A secure user authentication and key-agreement scheme using wireless sensor networks for agriculture monitoring</t>
  </si>
  <si>
    <t>Agriculture is the backbone of our economic system and plays an important role in the life of an economy. It does not only provide raw material and food, but also provides large employment opportunities. Therefore, agriculture requires modern technology for increasing the productivity. In this context, wireless sensor networks (WSNs) could be utilized for monitoring the climatic parameters such as (temperature, humidity, light, carbon dioxide, soil moisture, acidity etc.) in an agriculture field. The climatic parameters are very important in terms of growth, quality and productivity of crops. But, any kind of interception, modification, insertion, and deletion on these parameters can have negative effect on crop. Therefore, security and privacy are important issues in agriculture field. In this regard, we design a novel remote user authentication scheme using wireless sensor networks for agriculture monitoring. The protocol is validated through Burrowsâ€“Abadiâ€“Needham (BAN) logic and also simulated using Automated Validation Information Security Protocols and Applications (AVISPA) tool. We formally analyze the security of the scheme using random oracle model. In addition, the informal security analysis shows that the proposed protocol is secure and resists various kinds of malicious attacks. As a results, the proposed protocol is applicable in a real life application.</t>
  </si>
  <si>
    <t>R Aquino-Santos</t>
  </si>
  <si>
    <t>Developing a new wireless sensor network platform and its application in precision agriculture</t>
  </si>
  <si>
    <t>Wireless sensor networks are gaining greater attention from the research community and industrial professionals because these small pieces of "smart dust" offer great advantages due to their small size, low power consumption, easy integration and support for "green" applications. Green applications are considered a hot topic in intelligent environments, ubiquitous and pervasive computing. This work evaluates a new wireless sensor network platform and its application in precision agriculture, including its embedded operating system and its routing algorithm. To validate the technological platform and the embedded operating system, two different routing strategies were compared: hierarchical and flat. Both of these routing algorithms were tested in a small-scale network applied to a watermelon field. However, we strongly believe that this technological platform can be also applied to precision agriculture because it incorporates a modified version of LORA-CBF, a wireless location-based routing algorithm that uses cluster-based flooding. Cluster-based flooding addresses the scalability concerns of wireless sensor networks, while the modified LORA-CBF routing algorithm includes a metric to monitor residual battery energy. Furthermore, results show that the modified version of LORA-CBF functions well with both the flat and hierarchical algorithms, although it functions better with the flat algorithm in a small-scale agricultural network.</t>
  </si>
  <si>
    <t>R Bogue</t>
  </si>
  <si>
    <t>Sensors key to advances in precision agriculture</t>
  </si>
  <si>
    <t>Sensor Review</t>
  </si>
  <si>
    <t>Purpose This study aims to illustrate the growing role that sensors play in agriculture, with an emphasis on precision agricultural practices. Design/methodology/approach Following a short introduction, this study first provides an overview of agricultural measurements and applications. It then discusses the importance of airborne and land-based optical sensing techniques and the role of the normalised difference vegetation index. Sensors used on conventional and robotic agricultural machines are considered next, and fixed sensors and sensor networks are then discussed. Finally, brief concluding comments are drawn. Findings This shows that much modern agriculture is a high-technology business which relies on a multitude of sensor-based measurements. Sensors are based on a diversity of optical and other technologies and measure a wide range of physical and chemical variables. They are deployed in the air, on agricultural machines and in the field and generate data that can be used to enhance productivity and reduce both costs and the impact on the environment. Originality/value This provides a detailed insight into the important role played by sensors in modern agricultural practices.</t>
  </si>
  <si>
    <t>R Chinnaiyan</t>
  </si>
  <si>
    <t>Reliable Administration Framework of Drones and IoT Sensors in Agriculture Farmstead using Blockchain and Smart Contracts</t>
  </si>
  <si>
    <t>IOT adoption is significantly increasing across different industries in the recent decade and the security is the biggest concern for the enterprise and industries to safe guard the data which is emanating out of IOT sensors, Drones and aggregators. In this paper we discuss how blockchain's smart contracts will help to manage the security challenges of IOT sensors and devices. We provide the literature review and approaches on how we build Agro's drone specific smart contracts with different ledger and platform in section II and III. We will elaborate the high-level approach with conceptual framework in section V. we will share the deployment considerations and issues in section VI. In section VII we will present our significance and in section VIII we will share our recommendations and conclusion</t>
  </si>
  <si>
    <t>R Dagar</t>
  </si>
  <si>
    <t>Smart Farming - IoT in Agriculture</t>
  </si>
  <si>
    <t>Proceedings of the International Conference on Inventive Research in Computing Applications, ICIRCA 2018</t>
  </si>
  <si>
    <t>IoT is a revolutionary technology that represents the future of communication &amp; computing. These days IoT is used in every field like smart homes, smart traffic control smart cities etc. The area of implementation of IoT is vast and can be implemented in every field. This paper is about the implementation of IoT in Agriculture. IoT helps in better crop management, better resource management, cost efficient agriculture, improved quality and quantity, crop monitoring and field monitoring etc. can be done. The IoT sensors used in proposed model are air temperature sensor, soil pH sensor, soil moisture sensor, humidity sensor, water volume sensor etc. In this paper I surveyed typical agriculture methods used by farmers these days and what are the problems they face, I visited poly houses for further more information about new technologies in farming. The proposed model is a simple architecture of IoT sensors that collect information and send it over the Wi-Fi network to the server, there server can take actions depending on the information.</t>
  </si>
  <si>
    <t>R Gunawan</t>
  </si>
  <si>
    <t>Chatbot Application on Internet of Things (IoT) to Support Smart Urban Agriculture</t>
  </si>
  <si>
    <t>Proceeding of 2019 5th International Conference on Wireless and Telematics, ICWT 2019</t>
  </si>
  <si>
    <t>Information about the condition of the plant is certainly useful to do actions for plants to maintain the quality of these plants. The Internet of Things can help to inform the condition of the plant so that if there are circumstances that require further action such as watering can be informed immediately. In this study the tools used are wemos ESP8266 micro-controller that can be connected to Wi-Fi connected to the internet so that the data state from the sensor can be sent immediately via the internet. Sensors that are attached to plants are temperature, soil moisture, air humidity and light, the data sent to the web application uses the REST API service. The Web application sends the data to the mobile application and Line Chatbot. Natural Language Processing method in chatbot applications as message processing to approach Indonesian language. The result is the user's response in asking about the condition of the plant can be answered and notification of the condition of the plant can be sent. Data delivery must be received as fast as possible for the user to test it for how many seconds the sensor data is sent to the user, from 40 data samples there are delay about 1-3 seconds to be accepted by the user. For further research, sensors are needed which are more varied with the number and type of different plants and testing with sensor data compression.</t>
  </si>
  <si>
    <t>R K Kodali</t>
  </si>
  <si>
    <t>WSN sensors for precision agriculture</t>
  </si>
  <si>
    <t>IEEE TENSYMP 2014 - 2014 IEEE Region 10 Symposium</t>
  </si>
  <si>
    <t>The application of technology in the field of agriculture has increased the effectiveness and efficiency of the farmers. The application of Wireless Sensor Network (WSN) in precision agriculture assists the farmers to know about their fields in statistical manner, which helps them in making better and accurate decisions. There are various type of sensors that can be used to calculate the statistical parameters of an agricultural fields, which convert the event or a phenomenon into an electrical or measurable quantity. This paper provides an elaboration of the basic principles of some of the sensors and their related specifications of few commercial products.</t>
  </si>
  <si>
    <t>R K M Math</t>
  </si>
  <si>
    <t>IoT Based low-cost weather station and monitoring system for precision agriculture in India</t>
  </si>
  <si>
    <t>Proceedings of the International Conference on I-SMAC (IoT in Social, Mobile, Analytics and Cloud), I-SMAC 2018</t>
  </si>
  <si>
    <t>In recent times it is seen that the climatic and weather conditions not only in India but also in other countries have become uncertain and unpredictable, which may have devastating effects on the agriculture production. India being an agricultural country, most of the farmers largely rely on monsoons and agricultural production is weather dependent. The environmental factors like temperature, humidity, moisture, precipitation and many other parameters keep on changing rapidly and unpredictably. This unpredictable nature, variability of climatic or weather conditions makes the life of farmers quite miserable as they are unable to take proper decisions at the right time. Thus, it is the need of the hour to have a real-time, local weather station which would keep the farmers informed well in advance about the prevailing weather conditions so that they can take appropriate decisions at the right time and save their crops from loss. Precision Agriculture (PA) is an art of using the latest available technologies in the agriculture domain so as to make traditional agriculture more profitable and sustainable while reducing the wastage of resources. The penetration of internet into India is very deep and very fast, especially due to the Jio mania by Reliance Jio Infocomm Limited last year, high speed internet is now possible even in rural areas. This paper proposes a IoT based real-time local weather station for PA, that would provide farmers a means of automizing their agricultural practices (irrigation, fertilization, harvesting) at the right time. The proposed system would also aid the farmers to carry out the agricultural tasks on real-time bases, which in turn helps them to use the agricultural resources in efficient way and at the time when needed by the crops. The proposed weather system is a small step towards the development of PA system considering the Indian scenarios.</t>
  </si>
  <si>
    <t>R K Singh</t>
  </si>
  <si>
    <t>AgriFusion: An Architecture for IoT and Emerging Technologies Based on a Precision Agriculture Survey</t>
  </si>
  <si>
    <t>Precision Agriculture (PA) is a management strategy that utilizes communication and infor- mation technology for farm management. It is a key to improve productivity by using the best agricultural practices and optimal usage of resources. Agriculture faces diverse challenges due to soil degradation, cli- mate variation, and increasing costs. To unfold these challenges, PA uses Wireless Sensor Networks(WSNs) and exploits acquisition, communication, and processing ofthe data as basic enabling technologies to amplify the crop yield. Also, many other multidisciplinary technologies are supporting PA in finding the most novel use cases for PA. The use of Machine Learning (ML) and Artificial Intelligence (AI) has transformed PA at almost every level. The fog/edge paradigm is mitigating many challenges such as network bandwidth and security by bringing computation closer to the deployed network. At the same time, Software Defined Networks (SDN) brings flexibility, big data assists in handling data, and nanotechnology plays a crucial part in driving the innovation in PA. This paper delves into ways these technologies are transforming PA in respective tracks, exhibiting the significance of integrating multidisciplinary approaches towards the future of PA. In addition to a comprehensive survey, this paper proposes a multidisciplinary architecture: AgriFusion, for efficient and cost-effective agriculture solutions. A list of industrial solutions for different aspects of farm management and their underlying focused technology have been highlighted. This can help to align research and industrial goals for PA. Furthermore, this paper defines a step approach to describe the performance dichotomy between resource availability and objectives for PA. In addition, solution architecture is proposed for designing Key Performance Indicators (KPI) in PA. In the end, some open research issues in implementing PA and respective future scopes have been presented.</t>
  </si>
  <si>
    <t>R Kamath</t>
  </si>
  <si>
    <t>Raspberry Pi as Visual Sensor Nodes in Precision Agriculture: A Study</t>
  </si>
  <si>
    <t>Wireless sensor network applications in the agricultural sector are gaining popularity with the advancement of the Internet of Things technology. Predominantly, wireless sensor networks are used in agriculture to sense the important agricultural field parameters, such as temperature, humidity, soil moisture level, nitrite content in the soil, groundwater quality, and so on. These sensed parameters will be sent to a remote station, where it will be processed and analyzed to build a decision support system. This paper describes the implementation of a wireless visual sensor network for precision agriculture to monitor paddy crop for weeds using Raspberry Pi. Bluetooth 4.0 was used by visual sensor nodes to send the data to the base station. Base station forwarded the data to the remote station using IEEE 802.11 a/b/g/n standard. The solar cell battery was used to power up the sensor nodes and the base station. At the remote station, images were preprocessed to remove soil background and different shape features were extracted. Random forest and support vector machine classifiers were used to classify the paddy crop and weed based on the shape features. The results and observations obtained from the experimental setup of the system in a small paddy field are also reported. This system could be expected to enhance the crop production by giving timely advice to the crop producers about the presence of weeds so that steps can be taken to eradicate weeds.</t>
  </si>
  <si>
    <t>R Maheswari</t>
  </si>
  <si>
    <t>Smart Village: Solar Based Smart Agriculture with IoT Enabled for Climatic Change and Fertilization of Soil</t>
  </si>
  <si>
    <t>2019 IEEE 5th International Conference on Mechatronics System and Robots, ICMSR 2019</t>
  </si>
  <si>
    <t>In smart villages, access to sustainable energy services acts as a catalyst for development. Enabling facility of internet connection for the new possibilities of increasing agricultural cultivation with proper information and guidance, access to clean water, sanitation and nutrition, the growth of productive enterprises to boost farmer's income. The development of a country depends on the village's development. Most of the agriculture productivity suffer greatly with unforeseen change in climate. Therefore, farmers need to get appropriate information's if any sudden climatic disruption occur, it should notify on time to avoid any major damage in agricultural field. As part of the smart village concept, an intelligent system is designed that may help a farmer to get basic facilities/infrastructure by agricultural development. Here an intelligent system is proposed on the fact of farmers getting all relevant details about the improvement in fertilization of soil and agriculture by delivering climate change information's through an IoT (Internet of Things) devices. These information's could be handled through website and mobile phones. To ease for farmer understandings all the facts and information related to soil fertilization and climatic alerts are delivered as per their native language/language of their interest. This system may help its members to collaborate and take it to another level of requirement in improving their production capacity. These IoT devices are operated either through solar panel or electric supply appropriately to balance the power requirement across the field.</t>
  </si>
  <si>
    <t>R MartÃ­nez</t>
  </si>
  <si>
    <t>A testbed to evaluate the fiware-based iot platform in the domain of precision agriculture</t>
  </si>
  <si>
    <t>Wireless sensor networks (WSNs) represent one of the most promising technologies for precision farming. Over the next few years, a significant increase in the use of such systems on commercial farms is expected. WSNs present a number of problems, regarding scalability, interoperability, communications, connectivity with databases and data processing. Different Internet of Things middleware is appearing to overcome these challenges. This paper checks whether one of these middleware, FIWARE, is suitable for the development of agricultural applications. To the authorsâ€™ knowledge, there are no works that show how to use FIWARE in precision agriculture and study its appropriateness, its scalability and its efficiency for this kind of applications. To do this, a testbed has been designed and implemented to simulate different deployments and load conditions. The testbed is a typical FIWARE application, complete, yet simple and comprehensible enough to show the main features and components of FIWARE, as well as the complexity of using this technology. Although the testbed has been deployed in a laboratory environment, its design is based on the analysis of an Internet of Things use case scenario in the domain of precision agriculture.</t>
  </si>
  <si>
    <t>R Vijaya Saraswathi</t>
  </si>
  <si>
    <t>Smart Farming: The IoT based Future Agriculture</t>
  </si>
  <si>
    <t>Proceedings - 4th International Conference on Smart Systems and Inventive Technology, ICSSIT 2022</t>
  </si>
  <si>
    <t>Agriculture is backbone of any country. About 60% of our country's population works in agriculture or the primary sector. It contributes more to our country's GDP. It employs the majority of India's population. The internet of things research presents a framework in which farmers may obtain extensive information on the soil, crops growing in specific areas, and agricultural yield and productivity. By utilizing resource optimization and smart planning, this technology-based farming solution will assist farmers in making wise agricultural decisions. The development of IOT based intelligent Smart Farming using smart devices is changing the agriculture production by not only increasing the quality and yield but also to make farming cost effective. The goal of this smart Agriculture or farming is to get live data like temperature, soil moisture and humidity to monitor the surrounding environment. All of this is accomplished with the use of temperature, humidity, and moisture sensors. The system being proposed by this paper is done using microcontroller and various sensors. This system is capable of monitoring the parameters in various soil conditions.</t>
  </si>
  <si>
    <t>S A Bhat</t>
  </si>
  <si>
    <t>Agriculture-Food Supply Chain Management Based on Blockchain and IoT: A Narrative on Enterprise Blockchain Interoperability</t>
  </si>
  <si>
    <t>Agriculture (Switzerland)</t>
  </si>
  <si>
    <t>Modern-day agriculture supply chains have evolved from sovereign and autonomous local stakeholders to a worldwide interconnected system of multiple participants linked by complicated interactions, impacting the production, processing, transportation, and delivery of food to end consumers. Regular instances of fraudulent acts reveal a lack of openness in agriculture supply chains, raising worries about financial losses, eroding customer trust, and lowering corporate brand value. To develop an efficient and reliable trading environment, several fundamental modifications in the present supply chain architecture are required. There is broad consensus that blockchain can improve transparency in agriculture-food supply chains (agri-food SCs). Consumers now demand safe, sustainable, and equitable food production processes, and businesses are using blockchains and the internet of things to meet these needs. For enhanced responsiveness in agri-food SCs, new concepts have evolved that combine blockchains with various Industry 5.0 technologies (e.g., blockchain technology, big data, internet of things (IoT), radio frequency identification (RFID), near field communication (NFC), etc.). It is critical to cut through the hype and examine the technologyâ€™s limits, which might stymie its acceptance, implementation, and scalability in agri-food supply chains. This study presents Agri-SCM-BIoT (Agriculture Supply Chain Management using Blockchain and Internet of things) architecture to address the storage and scalability optimization, interoperability, security and privacy issues security, and privacy of personal data along with storage concerns with present single-chain agriculture supply chain systems. We also discussed the classification of security threats with IoT infrastructure and possible available blockchain-based defense mechanisms. Finally, we discussed the features of the proposed supply chain architecture, followed by a conclusion and future work.</t>
  </si>
  <si>
    <t>S A Kumar</t>
  </si>
  <si>
    <t>The Impact of Wireless Sensor Network in the Field of Precision Agriculture: A Review</t>
  </si>
  <si>
    <t>Precision agriculture (PA) is an interdisciplinary concept of integrating information technology in agriculture to increase the production and quality of the crops. One of the most important and interesting information of technology is Wireless Sensor Network (WSN). This technology is used to collect, monitor and analyse the data from the field of agriculture. This interdisciplinary technology will boost the crop productivity and maintain quality for example, monitoring the pest and disease control, animal tracking and strength of the crop. In this paper, we have surveyed the importance of sensor in PA and the importance of WSN technologies for remote monitoring in the various applications of the agriculture field.</t>
  </si>
  <si>
    <t>S A Nikolidakis</t>
  </si>
  <si>
    <t>Energy efficient automated control of irrigation in agriculture by using wireless sensor networks</t>
  </si>
  <si>
    <t>Many agricultural activities can be highly enhanced by using digital technologies. One of these activities is the regulation of the quantity of water in cultivated fields, a process which is directly interwoven with the sustainability and the productivity of crops, since insufficient or excessive irrigation may not only be obstructive, but also destructive. This paper proposes a scheme based on the collaboration of an integrated system for automated irrigation management with an advanced novel routing protocol for Wireless Sensor Networks (WSNs), named ECHERP (Equalized Cluster Head Election Routing Protocol). At its core, the proposed system aims at efficiently managing water supply in cultivated fields in an automated way. The system takes into consideration the historical data and the change on the climate values to calculate the quantity of water that is needed for irrigation. In case that the change on the collected values is above a threshold more frequent data collection is proposed to minimize the necessary quantity of water. On the other hand, in case that the change of the values is below a preset threshold then the time interval to collect data can increase to save sensor energy, leading to a prolonged sensor lifetime. The results show that network lifetime using ECHERP is improved up to 1825 min and if a round is 110 s the model provides energy efficiency using smaller water quantities.</t>
  </si>
  <si>
    <t>S A Salim</t>
  </si>
  <si>
    <t>An IoT-based Smart Agriculture System with Locust Prevention and Data Prediction</t>
  </si>
  <si>
    <t>2021 8th International Conference on Information Technology, Computer and Electrical Engineering, ICITACEE 2021</t>
  </si>
  <si>
    <t>Locust and grasshopper infestation have a long history of affecting crops and human lives. From ancient Egypt to the Bronze age, everywhere, we have seen the manifestation of locust outbreaks and how humans have fought against it for their survival generations after generations. The latest locust eruption began in June 2019 and has continued through 2020. It has been the worst one in the last 70 years in Middle Africa, Middle East, South Asia, and South America. Countries are taking precautions to be safe from this outbreak because, after this corona pandemic, no nation is willing to face another economic pandemic. In advances of facing the consequences of the locust swarms, we need to find an effective and smart solution. In this paper, we have come up with the idea of monitoring important agricultural factors such as soil moisture, temperature, and humidity using sensors to provide real-time information to the farmers about imminent locust infestation to their mobile. Also, to ease their work, our proposed system will provide water and pesticides automatically to the fields by using Raspberry Pi and Node MCU. Our proposed system will generate ultraviolet light and loud noise to kill the insects in case of a locust outbreak. As locust's habitats are closely related to different agricultural factors, linear regression, logistic regression, and support vector regression, machine learning algorithms have been implemented to predict the temperature and humidity so that the farmers can anticipate these factors well ahead of time and plan accordingly. Overall a next-generation solution to fight the locusts has been implemented in this paper.</t>
  </si>
  <si>
    <t>S Abouzahir</t>
  </si>
  <si>
    <t>IoT-empowered smart agriculture: A real-time light-weight embedded segmentation system</t>
  </si>
  <si>
    <t>Lecture Notes in Computer Science (including subseries Lecture Notes in Artificial Intelligence and Lecture Notes in Bioinformatics)</t>
  </si>
  <si>
    <t>Internet of Things (IoT) is an emerging technology where standalone equipments and autonomous devices are connected to each other and users via Internet. When IoT concept meets agriculture, the future of farming is pushed to the next level, giving birth to what is called â€œSmart Agricultureâ€ or â€œPrecision Agricultureâ€. The most important benefit from IoT is that a user can daily monitor his crop online in a seamless fashion. High quality data gathered from various sensors and transferred wirelessly to farm database will increase farmers understanding to their landuse leading to increasing income and product quality. One of the monitoring process is weeds detection and crop yield estimation using camera sensors. The acquired images help farmers to build map of weeds distribution or yield quantity all over the field, these maps can be used either for real-time processing or to predetermine weeds regions based on field maps history of the previous seasons. This process is referred to as segmentation problem. Several algorithms have been proposed for that purpose, however, these algorithms were run only on high performance computers. In this paper, we evaluate performance and the robustness of the most used legacy algorithms under local conditions. We focused on implementing these schemes within real-time application constraint. For instance, these algorithms were implemented and run in a low-cost embedded system.</t>
  </si>
  <si>
    <t>S Alyahya, W U Khan, S Ahmed, S N K Marwat, S Habib</t>
  </si>
  <si>
    <t>Cyber Secure Framework for Smart Agriculture: Robust and Tamper-Resistant Authentication Scheme for IoT Devices</t>
  </si>
  <si>
    <t>Electronics</t>
  </si>
  <si>
    <t>Internet of Things (IoT) as refers to a network of devices that have the ability to connect, collect and exchange data with other devices over the Internet. IoT is a revolutionary technology that have tremendous applications in numerous fields of engineering and sciences such as logistics, healthcare, traffic, oil and gas industries and agriculture. In agriculture field, the farmer still used conventional agriculture methods resulting in low crop and fruit yields. The integration of IoT in conventional agriculture methods has led to significant developments in agriculture field. Different sensors and IoT devices are providing services to automate agriculture precision and to monitor crop conditions. These IoT devices are deployed in agriculture environment to increase yields production by making smart farming decisions and to collect data regarding crops temperature, humidity and irrigation systems. However, the integration of IoT and smart communication technologies in agriculture environment introduces cyber security attacks and vulnerabilities. Such cyber attacks have the capability to adversely affect the countriesâ€™ economies that are heavily reliant on agriculture. On the other hand, these IoT devices are resource constrained having limited memory and power capabilities and cannot be secured using conventional cyber security protocols. Therefore, designing robust and efficient secure framework for smart agriculture are required. In this paper, a Cyber Secured Framework for Smart Agriculture (CSFSA) is proposed. The proposed CSFSA presents a robust and tamper resistant authentication scheme for IoT devices using Constrained Application Protocol (CoAP) to ensure the data integrity and authenticity. The proposed CSFSA is demonstrated in Contiki NG simulation tool and greatly reduces packet size, communication overhead and power consumption. The performance of proposed CSFSA is computationally efficient and is resilient against various cyber security attacks i.e., replay attacks, Denial of Service (DoS) attacks, resource exhaustion.</t>
  </si>
  <si>
    <t>S Aruul Mozhi Varman</t>
  </si>
  <si>
    <t>Deep Learning and IoT for Smart Agriculture Using WSN</t>
  </si>
  <si>
    <t>2017 IEEE International Conference on Computational Intelligence and Computing Research, ICCIC 2017</t>
  </si>
  <si>
    <t>Main objective of the smart agricultural system is to improve the yield of the field. In this paper, two main streams are adopted: (i) predicting the suitable crop for the next crop rotation (ii) improvising the irrigation system of the field by selective irrigation. The above goal is achieved by periodically monitoring the field. The monitoring process involves collecting information about the soil parameters of the field. A wireless sensor network (WSN) is established to collect these data and have a hindsight of it by sporadically uploading it to cloud. This uploaded data forms the basis for analytics. Through experimentation, Long Short Term Memory (LSTM) networks is found to be the suitable algorithm. The inferred results are compared with the optimal values and the best-suited crop is intimated to the user through SMS service.</t>
  </si>
  <si>
    <t>S Bhowmick</t>
  </si>
  <si>
    <t>Application of IoT-Enabled Smart Agriculture in Vertical Farming</t>
  </si>
  <si>
    <t>Vertical farming is an unconventional farming technique that has gained relevance in recent years, as existing agricultural lands fail to meet the needs of the growing population. Smart monitoring of the ambient parameters in vertical farming can improve the productivity and quality of the crops. A system has been proposed to develop sensor arrays that can measure the ambient parameters and upload the data onto the ThingSpeak Cloud, using the Intel Edison wireless module. The web-based application can be used to analyze and monitor the light, temperature, humidity, and soil moisture of the vertical farming stacks. Using the Virtuino app, a SMS can be sent if the parameters fall below a threshold value.</t>
  </si>
  <si>
    <t>S Debashis Das</t>
  </si>
  <si>
    <t>High Voltage Aspects of Smart Agriculture through GIS Towards Smarter IoT</t>
  </si>
  <si>
    <t>2019 International Conference on Automation, Computational and Technology Management, ICACTM 2019</t>
  </si>
  <si>
    <t>Prevalent scientific advancements have empowered latest technological ways to appear. Now-a-days, industries are proliferately demanding process automation in all fields. Automation culminates into better standard, enhanced production and decreased capital. The fusion of Geographical Information System (GIS) and IOT will bring a dynamic change in the production sector and agro-economy. 'Internet of Things' (IoT) technology is one of those approaches, where using the standard internet protocol, desired technology can transfer wirelessly the data obtained by digitizing the data of the object or the domain of the adapter that it is adapting to the server. This paper presents a low-cost and flexible solution to control and monitor agricultural tools, basically a DC driven Appliance for irrigation or for any other purpose, using Smart Plug devices. The Smart Plug is a power switch which can be accessed via WiFi or any similar communication protocol. This work presents the development of a Smart Plug with a wireless IoT Module. The proposed smart plug has the characteristics of simple design, low cost, easy to transfer the data to any place with the help of MQTT Protocol which is easy to use and easy to control. The foremost concept used here is that continuous control of DC Motor, is carried out using H-Bridge circuit using Power IGBT. Here basically the DC Appliance is chosen because there are only handful methods of parametric control and that the proposed method is reliable and can even work with the smallest step possible. Furthermore, GIS is used in getting the localised satellite data of the farmland and with the help various on-field sensors and local data management unit, it can pass on to the field so that one can yield maximum production and profit from a piece of land.</t>
  </si>
  <si>
    <t>S Donzia</t>
  </si>
  <si>
    <t>A software model for precision agriculture framework based on smart farming system and application of IoT gateway</t>
  </si>
  <si>
    <t>Studies in Computational Intelligence</t>
  </si>
  <si>
    <t>Contemporary society is seriously threatened with food as part of the world due to the continuous increase in world population, the degradation and decline of agricultural lands due to high industrialization, climate change and the aging of the population. Therefore, modern society is studying different solutions to solve human food. In this paper, a framework for precision agriculture using IoT Gateway is proposed for solving human food, and the productivity of crops must be increased first. IoT solution through architecture, platforms and IoT standards, or the use of interoperable IoT technologies beyond the adopters in particular, simplifying existing proposals. Connecting different sensors, connected devices, developing intelligent breeding systems as much as possible. One of our aims is to manage and challenges. We provide a techniques and technologies applications during our work. The result shows that the advantages of various types of sensors for agriculture services in their decision making. And a proposed architecture for Agriculture Mobile services based on Sensor Cloud substructure that helps farms and IoT applications are effective in intelligent farming system.</t>
  </si>
  <si>
    <t>S E Yoo</t>
  </si>
  <si>
    <t>A2S: Automated agriculture system based on WSN</t>
  </si>
  <si>
    <t>Proceedings of the International Symposium on Consumer Electronics, ISCE</t>
  </si>
  <si>
    <t>This paper describes the results of real deployment of A2S which consists of WSN(Wireless Sensor Network) to monitor and control the environments and a management sub-system to manage the WSN and provide various and convenient services to consumers with hand-held devices such as a PDA living a farming village. The WSN were deployed in greenhouses with melon and cabbage in Dongbu Handong Seed Research Center. A2S was used to monitor the growing process of them and control the environment of the greenhouses. We acquired valuable experiences and ideas from this real deployment and operation of A2S and believe that they can be useful in consumer electronics field such as home network as well as automated agriculture field.</t>
  </si>
  <si>
    <t>S Garg</t>
  </si>
  <si>
    <t>Towards a Multimodal System for Precision Agriculture using IoT and Machine Learning</t>
  </si>
  <si>
    <t>2021 12th International Conference on Computing Communication and Networking Technologies, ICCCNT 2021</t>
  </si>
  <si>
    <t>Precision agriculture system is an arising idea that refers to overseeing farms utilizing current information and communication technologies to improve the quantity and quality of yields while advancing the human work required. The automation requires the assortment of information given by the sensors such as soil, water, light, humidity, temperature for additional information to furnish the operator with exact data to acquire excellent yield to farmers. In this work, a study is proposed that incorporates all common state-of-the-art approaches for precision agriculture use. Technologies like the Internet of Things (IoT) for data collection, machine Learning for crop damage prediction, and deep learning for crop disease detection is used. The data collection using IoT is responsible for the measure of moisture levels for smart irrigation, n, p, k estimations of fertilizers for best yield development. For crop damage prediction, various algorithms like Random Forest (RF), Light gradient boosting machine (LGBM), XGBoost (XGB), Decision Tree (DT) and K Nearest Neighbor (KNN) are used. Subsequently, Pre-Trained Convolutional Neural Network (CNN) models such as VGG16, Resnet50, and DenseNet121 are also trained to check if the crop was tainted with some illness or not</t>
  </si>
  <si>
    <t>S H Awan</t>
  </si>
  <si>
    <t>BlockChain with IoT, an emergent routing scheme for smart agriculture</t>
  </si>
  <si>
    <t>Blockchain is an emerging field of study in a number of applications and domains. Especially when combine with Internet of Things (IoT) this become truly transformative, opening up new plans of action, improving engagement and revolutionizing many sectors including agriculture. IoT devices are intelligent and have high critical capabilities but low-powered and have less storage, and face many challenges when used in isolation. Maintaining the network and consuming IoT energy by means of redundant or fabricated data transfer lead to consumption of high energy and reduce the life of IoT network. Therefore, an appropriate routing scheme should be in place to ensure consistency and energy efficiency in an IoT network. This research proposes an efficient routing scheme by integrating IoT with Blockchain for distributed nodes which work in a distributed manner to use the communicating links efficiently. The proposed protocol uses smart contracts within heterogeneous IoT networks to find a route to Base Station (BS). Each node can ensure route from an IoT node to sink then base station and permits IoT devices to collaborate during transmission. The proposed routing protocol removes redundant data and blocks IoT architecture attacks and leads to lower consumption of energy and improve the life of network. The performance of this scheme is compared with our existing scheme IoT-based Agriculture and LEACH in Agriculture. Simulation results show that integrating IoT with Blockchain scheme is more efficient, uses low energy, improves throughput and enhances network lifetime.</t>
  </si>
  <si>
    <t>S H Awan, S Ahmad, Y Khan, N Safwan, ...</t>
  </si>
  <si>
    <t>A Combo Smart Model of Blockchain with the Internet of Things (IoT) for the Transformation of Agriculture Sector</t>
  </si>
  <si>
    <t>Nowadays traditional techniques of living and earning are being transformed to modern smart technologies, taking their inspiration from the emerging trends. Agriculture and its supply chain are also one of the major domains of research that need attention for its growth especially in developing countries like Pakistan. Food safety and its supply are drawing the world's attention towards its importance and people are focusing on it because of health hazards. This research, presents a Combo smart model with a novel scheme for the transformation of traditional agriculture to smart agriculture, taking into consideration both blockchain and Internet of Things ( IoT) characteristics. The system proves to be reliable, automatic, open, and biological food tracks built with the features of Blockchain IoT devices. This system provides equal opportunity to all stakeholders involved in the agricultural food supply chain</t>
  </si>
  <si>
    <t>S Heble</t>
  </si>
  <si>
    <t>A low power IoT network for smart agriculture</t>
  </si>
  <si>
    <t>IEEE World Forum on Internet of Things, WF-IoT 2018 - Proceedings</t>
  </si>
  <si>
    <t>Traditional agriculture is transforming into smart agriculture due to the prominence of the Internet of Things (IoT). Low-cost and low-power are the key factors to make any IoT network useful and acceptable to the farmers. In this paper, we have proposed a low-power, low-cost IoT network for smart agriculture. For monitoring the soil moisture content, we have used an in-house developed sensor. In the proposed network, the IITH mote is used as a sink and sensor node which provides low-power communication. We have evaluated our network with state of the art networks, proposed for agriculture monitoring. Power and cost are the two metrics used for evaluation of these networks. Results show that the proposed network consumes less power and has on average 83% prolonged lifetime at a lower cost compared to previously proposed network in the agriculture field.</t>
  </si>
  <si>
    <t>S Hu</t>
  </si>
  <si>
    <t>AgOnt: Ontology for agriculture internet of things</t>
  </si>
  <si>
    <t>IFIP Advances in Information and Communication Technology</t>
  </si>
  <si>
    <t>Recent advances in networking and sensor technologies allow various physical world objects connected to form the Internet of Things (IOT). As more sensor networks are being deployed in agriculture today, there is a vision of integrating different agriculture IT system into the agriculture IOT. The key challenge of such integration is how to deal with semantic heterogeneity of multiple information resources. The paper proposes an ontology-based approach to describe and extract the semantics of agriculture objects and provides a mechanism for sharing and reusing agriculture knowledge to solve the semantic interoperation problem. AgOnt, ontology for the agriculture IOT, is built from agriculture terminologies and the lifecycles including seeds, grains, transportation, storage and consumption. According to this unified meta-model, heterogeneous agriculture data sources can be integrated and accessed seamlessly.</t>
  </si>
  <si>
    <t>S Jaiganesh</t>
  </si>
  <si>
    <t>IOT agriculture to improve food and farming technology</t>
  </si>
  <si>
    <t>2017 Conference on Emerging Devices and Smart Systems, ICEDSS 2017</t>
  </si>
  <si>
    <t>The paper researches the part of Internet of Things (IOT) in Agricultural Sector. Today agriculture is inserted with propel benefit like GPS, sensors that empower to impart to each other break down the information and further more trade information among them. IT gives benefit as cloud to farming. Agriculture cloud and IT benefit gives an exceptional ability administration to ranchers with respect to development of yields, estimating, composts, maladies detail technique for cure to be utilized Scientist taking a shot at agriculture will give their disclosures, proposals with respect to cutting edge procedures for development, utilization of manures can get the history of the area. The review depended on applying a cloud construct application in light of agriculture. This depends on agro-cloud that upgradeagricultural generation and accessibility of information identified with research extends in the fizzled, the effect of doing this will spare the cost and time make the correspondence simpler and speedier. This paper would advance a ton of research in the region of use of IOT in agriculture.</t>
  </si>
  <si>
    <t>S Kumar</t>
  </si>
  <si>
    <t>IoT based multi-sensor data acquisition system for the application of smart agriculture</t>
  </si>
  <si>
    <t>In todayâ€™s world Internet-of-Things (IoT) is creating fascinating applications by providing the common platform for different domains. This paper proposes an IoT based Multi-Sensor Data Acquisition System to control, monitor and manage different devices together for the application of smart agriculture. The system is designed to measure some of the important parameters related to the crop yield such as soil moisture, temperature, relative humidity, and light intensity. It provides an automated irrigation to crop based on the data obtained from different sensors. In addition, the present system provides an added future for monitoring data and controlling the irrigation system in real-time without losing data during transmission. The irrigation system can be controlled from any location through a mobile phone in two ways one is automatic and the other one is manual control. Further, it is made to provide ease of operation and doesnâ€™t require the knowledge of modern technology for the same. The developed system is very economical and it makes use of solar energy to increase the autonomy of embedded and its associated devices to provide perpetual operation. The aim of the system is to improve the crop yield by the effective use of natural resources.</t>
  </si>
  <si>
    <t>S L Ullo</t>
  </si>
  <si>
    <t>Advances in IoT and Smart Sensors for Remote Sensing and Agriculture Applications</t>
  </si>
  <si>
    <t>Remote Sensing</t>
  </si>
  <si>
    <t>Modern sensors find their wide usage in a variety of applications such as robotics, navigation, automation, remote sensing, underwater imaging, etc. and in recent years the sensors with advanced techniques such as the artificial intelligence (AI) play a significant role in the field of remote sensing and smart agriculture. The AI enabled sensors work as smart sensors and additionally the advent of the Internet of Things (IoT) has resulted into very useful tools in the field of agriculture by making available different types of sensor-based equipment and devices. In this paper, we have focused on an extensive study of the advances in smart sensors and IoT, employed in remote sensing and agriculture applications such as the assessment of weather conditions and soil quality</t>
  </si>
  <si>
    <t>S Li</t>
  </si>
  <si>
    <t>Sensors for agriculture and the food industry</t>
  </si>
  <si>
    <t>Electrochemical Society Interface</t>
  </si>
  <si>
    <t>ntensively investigat remote spectral sensing of crops has proven to be an important tool in modern agricultural management. Agricultural remote spectral sensing typically refers to imagery taken from above a field where the incident electromagnetic radiation is generally sunlight. The remote sensing is characterized by spatial resolution, spectral resolution, and temporal resolution. Spatial resolution refers to the smallest area that can be distinguished in the image. Advances in hyperspectral imaging have led to improvements in spectral resolution over the past two decades. Today, hyperspectral imaging systems can measure numerous very narrow contiguous spectral bands throughout the visible, near-infrared, mid-infrared, and thermal infrared portions of the electromagnetic spectrum. The food industry has used remote spectral sensing to monitor food quality and detect possible food contaminants.</t>
  </si>
  <si>
    <t>Application of the internet of things technology in precision agriculture irrigation systems</t>
  </si>
  <si>
    <t>Proceedings - 2012 International Conference on Computer Science and Service System, CSSS 2012</t>
  </si>
  <si>
    <t>Our country is one of the scarce water resources in 13 countries in the world, shortage of water resources as well as the low utilization of water resources restricts our country economy developing sustainably. In order to effectively reduce the impact of inadequate water resources on China's economy, from modern agricultural cultivation and management perspective, according to the basic principles of Internet, with wireless sensor technology, this article proposes precision agriculture irrigation systems based on the internet of things (IOT) technology, and focuses on the hardware architecture, network architecture and software process control of the precision irrigation system. Preliminary tests showed this system. is rational and practical.</t>
  </si>
  <si>
    <t>Wireless sensor network for precise agriculture monitoring</t>
  </si>
  <si>
    <t>Precision Agriculture Monitor System (PAMS) is an intelligent system which can monitor the agricultural environments of crops and provides service to farmers. PAMS based on the wireless sensor network (WSN) technique attracts increasing attention in recent years. The purpose of such systems is to improve the outputs of crops by means of managing and monitoring the growth period. This paper presents the design of a WSN for PAMS, shares our real-world experience, and discusses the research and engineering challenges in implementation and deployments.</t>
  </si>
  <si>
    <t>S Liu</t>
  </si>
  <si>
    <t>Internet of things monitoring system of modern eco-agriculture based on cloud computing</t>
  </si>
  <si>
    <t>In order to enhance the efficiency and safety of production and management of modern agriculture in China, problems, such as the quality and safety of agricultural products and the pollution of the environment from agricultural activities, should be unraveled. Based on the new generation of information technology (IT), an integrated framework system platform incorporating the Internet of Things (IoT), cloud computing, data mining, and other technologies is investigated and a new proposal for its application in the field of modern agriculture is offered. The experimental framework and simulation design suggest that the basic functions of the monitoring system of the IoT for agriculture can be realized. In addition, the innovation derived from integrating different technologies plays an important role in reducing the cost of system development and ensuring its reliability as well as security.</t>
  </si>
  <si>
    <t>S M Xiong</t>
  </si>
  <si>
    <t>Application research of WSN in precise agriculture irrigation</t>
  </si>
  <si>
    <t>Proceedings - 2009 International Conference on Environmental Science and Information Application Technology, ESIAT 2009</t>
  </si>
  <si>
    <t>In order to accurately get extent of the water deficit and therefore realize effective and water-saving irrigation, the application of wireless sensor networks (WSN) to precision irrigation system is explored based on the acoustic emission principle for crop water stress. Cluster based multi-hop routing algorithm is proposed to reduce energy consumption of node transmitting data. By the newest gateway in WSN, the system realizes bridging between wireless networks and wired networks. It runs distributed and possesses many advantages, such as good robustness, extensibility, scalability, and so forth. Simulation results show that the application is correct and reasonable and enables user to precisely acquire the crop water requirement information. The system can be effectively applied to some water-saving agriculture areas, for example, the cropland, the nursery garden, the greenhouse, etc.</t>
  </si>
  <si>
    <t>S Meadthaisong</t>
  </si>
  <si>
    <t>Smart Farming Using Internet of Thing(IoT) in Agriculture by Tangible Progarmming for Children</t>
  </si>
  <si>
    <t>17th International Conference on Electrical Engineering/Electronics, Computer, Telecommunications and Information Technology, ECTI-CON 2020</t>
  </si>
  <si>
    <t>The internet of thing(IoT) applied in many applications such as smart industry, smart city, smart life, and Intelligent Agriculture normally the system design by expert. Which system design and programming maybe difficult for children or novices as they cannot learning and program it. This research present our vision tangible programming for children developmenting of internet of thing(IoT) in agriculture. Using tangible programming without program by computer or tablet. Which this encourages children to learn and apply concept for smart farm systems such as monitor temperature and humidity , on web online temperature, on web online humidity. We found that the children could understand idea smart farming using internet of thing(IoT) in agriculture and algorithm of programming.</t>
  </si>
  <si>
    <t>S More</t>
  </si>
  <si>
    <t>Machine learning techniques with IoT in agriculture</t>
  </si>
  <si>
    <t>International Journal of Advanced Trends in Computer Science and Engineering</t>
  </si>
  <si>
    <t>Traditionally methods developed for agriculture focused on the specific functionality/ domain-dependent such as temperature, humidity pressure, etc and lacks of knowledge base for smart irrigation. In modern generation, the volume of information gathered by numerous sensors over a period, with a diverse series of applications nowadays, is acknowledged by means of Internet of things. Grounded by the properties of an application, the IoT strategies drive outcome in large volume and instantaneous streams of data. Implementing analytics for a large volume of data stream to find novel information, further predict understandings to produce precise and decisions to control a vigorous method that introduces IoT in a well-meaning model for industrial production besides a eminence of life refining technology. Machine learning (deep learning) eases the analytics and knowledge in the IoT domain, the major perspective is to use machine learning (deep learning) in IoT. Hence, in this paper we discuss a systematic review to determine different methods in agriculture practices.</t>
  </si>
  <si>
    <t>S Namani</t>
  </si>
  <si>
    <t>Smart agriculture based on IoT and cloud computing</t>
  </si>
  <si>
    <t>Proceedings - 3rd International Conference on Information and Computer Technologies, ICICT 2020</t>
  </si>
  <si>
    <t>The improvement in new technologies in this modern era has resulted to miniaturization of sensors and the attempts to utilize them in various areas are getting succeeded. Also, adoption of Internet of Things (IoT) and Cloud Computing in any area are leading them to a notion of "Smart" like Smart Health Care systems, Smart Cities, Smart Mobility, Smart Grid, Smart Home and Smart Metering etc. One such area of research that has also seen this adoption is agriculture and thus making it a Smart Agriculture. Agriculture is one of the major source for any of the largest population countries like India, China etc. to earn money and carry out the livelihood. Involvement of IoT and Cloud Computing in the agricultural sector would result in the better production of crops by controlling the cost, monitoring performance and maintenance, thereby benefiting the farmers and the overall nation. This paper focuses on introduction of a Smart Drone for crop management where the real-time Drone data coupled with IoT and Cloud Computing technologies help in building a sustainable Smart Agriculture.</t>
  </si>
  <si>
    <t>S Nandurkar</t>
  </si>
  <si>
    <t>Design and development of precision agriculture system using wireless sensor network</t>
  </si>
  <si>
    <t>1st International Conference on Automation, Control, Energy and Systems - 2014, ACES 2014</t>
  </si>
  <si>
    <t>Crop farming in India is labour intensive and obsolete. Farming is still dependent on techniques which were evolved hundreds of years ago and doesn't take care of conservation of resources. The newer scenario of decreasing water tables, drying up of rivers and tanks, unpredictable environment present an urgent need of proper utilization of water. We have the technology to bridge the gap between water usage and water wastage. Technology used in some developed countries is too expensive and complicated for a common farmer to understand. Our project is to give cheap, reliable, cost efficient and easy to use technology which would help in conservation of resources such as water and also in automatizing farms. We proposed use of temperature and moisture sensor at suitable locations for monitoring of crops. The sensing system is based on a feedback control mechanism with a centralized control unit which regulates the flow of water on to the field in the real time based on the instantaneous temperature and moisture values. The sensor data would be collected in a central processing unit which would take further action. Thus by providing right amount of water we would increase the efficiency of the farm. The farmer can also look at the sensory data and decide course of action himself. We have made the interface of our project keeping in view the educational and financial background of average Indian farmer. In this paper we are proposed a low cost and efficient wireless sensor network technique to acquire the soil moisture and temperature from various locations of farm and as per the need of crop controller take the decision to make irrigation ON or OFF.</t>
  </si>
  <si>
    <t>S P Jaiswal</t>
  </si>
  <si>
    <t>Internet of things (Iot) for smart agriculture and farming in developing nations</t>
  </si>
  <si>
    <t>Agriculture has been primary economic activity for the people of developing nations. The green-house based agriculture system enhanced by IoT for monitoring and controlling would provide better yield as well as quality as per required by the market. The use of Wireless Sensor Nodes (WSN), actuators, remote database server/cloud computing, remote access through user application integrated as part of IoT, will enable the efficient utilization of resources available. This paper aims to design the IoT based system for operation of agricultural activities which is scalable and cost effective so that developing countries and rural areas within the available infrastructure like internet, renewable resources maximize their throughput. The data collected can be further analyzed for environmental and climatic conditions and the economically productive crop to be cultivated throughout the year can be planned.</t>
  </si>
  <si>
    <t>S Pongnumkul</t>
  </si>
  <si>
    <t>Applications of smartphone-based sensors in agriculture: A systematic review of research</t>
  </si>
  <si>
    <t>Smartphones have become a useful tool in agriculture because their mobility matches the nature of farming, the cost of the device is highly accessible, and their computing power allows a variety of practical applications to be created. Moreover, smartphones are nowadays equipped with various types of physical sensors which make them a promising tool to assist diverse farming tasks. This paper systematically reviews smartphone applications mentioned in research literature that utilize smartphone built-in sensors to provide agricultural solutions. The initial 1,500 articles identified through database search were screened based on exclusion criteria and then reviewed thoroughly in full text, resulting in 22 articles included in this review. The applications are categorized according to their agricultural functions. Those articles reviewed describe 12 farming applications, 6 farm management applications, 3 information system applications, and 4 extension service applications. GPS and cameras are the most popular sensors used in the reviewed papers. This shows an opportunity for future applications to utilize other sensors such as accelerometer to provide advanced agricultural solutions.</t>
  </si>
  <si>
    <t>S Qazi</t>
  </si>
  <si>
    <t>IoT-Equipped and AI-Enabled Next Generation Smart Agriculture: A Critical Review, Current Challenges and Future Trends</t>
  </si>
  <si>
    <t>Smart agriculture techniques have recently seen widespread interest by farmers. This is driven by several factors, which include the widespread availability of economically-priced, low-powered Internet of Things (IoT) based wireless sensors to remotely monitor and report conditions of the field, climate, and crops. This enables efficient management of resources like minimizing water requirements for irrigation and minimizing the use of toxic pesticides. Furthermore, the recent boom in Artificial Intelligence can enable farmers to deploy autonomous farming machinery and make better predictions of the future based on present and past conditions to minimize crop diseases and pest infestation. Together these two enabling technologies have revolutionized conventional agriculture practices. This survey paper provides: (a) A detailed tutorial on the available advancements in the field of smart agriculture systems through IoT technologies and AI techniques</t>
  </si>
  <si>
    <t>S R Prathibha</t>
  </si>
  <si>
    <t>IOT Based Monitoring System in Smart Agriculture</t>
  </si>
  <si>
    <t>Proceedings - 2017 International Conference on Recent Advances in Electronics and Communication Technology, ICRAECT 2017</t>
  </si>
  <si>
    <t>Internet of Things (IoT) plays a crucial role in smart agriculture. Smart farming is an emerging concept, because IoT sensors capable of providing information about their agriculture fields. The paper aims making use of evolving technology i.e. IoT and smart agriculture using automation. Monitoring environmental factors is the major factor to improve the yield of the efficient crops. The feature of this paper includes monitoring temperature and humidity in agricultural field through sensors using CC3200 single chip. Camera is interfaced with CC3200 to capture images and send that pictures through MMS to farmers mobile using Wi-Fi.</t>
  </si>
  <si>
    <t>S RodrÃ­guez</t>
  </si>
  <si>
    <t>A System for the Monitoring and Predicting of Data in Precision Agriculture in a Rose Greenhouse Based on Wireless Sensor Networks</t>
  </si>
  <si>
    <t>In order to provide the best growing conditions for roses in a greenhouse, a Wireless Sensor Network has been designed and implemented that allows for agricultural environment data collection such as temperature, humidity and light. Each sensor node can transmit monitoring data to the cloud. Data mining techniques were used with the purpose of identifying behavioral patterns given the environment conditions captured by the sensor network. The operationalization of this research was taken as a case study within the rose greenhouses available to Universidad de las Fuerzas Armadas â€“ ESPE, Ecuador.</t>
  </si>
  <si>
    <t>S S A Emira</t>
  </si>
  <si>
    <t>Adaptive power system for IoT-based smart agriculture applications</t>
  </si>
  <si>
    <t>ICENCO 2019 - 2019 15th International Computer Engineering Conference: Utilizing Machine Intelligence for a Better World</t>
  </si>
  <si>
    <t>Adaptive power utilization service plays a significant role in the enablement of Internet of Things (IoT) systems in critical energy applications in particular the agricultural environments. These environments are characterized by the wide range of lands with absence of commercial power lines in most of the area. In addition, there is difficulty to reach some deep or high points of sensing in such environments. The adaptive power system shall pave the way to realize the intelligent service for users to build a real-time interaction platform. It can improve the sustainability, stability and reliability of power supply, and provide users with more humanized and multiple intelligent service. IoT technology can effectively improve the adaptive power utilization with its reliable communication and strong data processing. In this paper, a technique is proposed to provide a sustainable power service to ensure continuous operation of smart agriculture system. It depends on renewable energy management and control against load demands. A model governing the technique is built on Matlab and simulation results are discussed.</t>
  </si>
  <si>
    <t>S S Bhattacherjee</t>
  </si>
  <si>
    <t>Cloud based Low-Power Long-Range IoT Network for Soil Moisture monitoring in Agriculture</t>
  </si>
  <si>
    <t>2020 IEEE Sensors Applications Symposium, SAS 2020 - Proceedings</t>
  </si>
  <si>
    <t>The intervention of sensors and wireless networks has transformed cliched agricultural practices. Internet of Things (IoT) has penetrated various verticals, with agriculture being one of them. The application of IoT in agriculture is primarily focused on field parameter monitoring and automation, which aims to help farmers increase crop yield. Long-range and low-power devices, convenient installation, and cost-efficiency are the primary factors to be considered for deploying an IoT network in real-time. In this paper, we proposed a low-power long-range IoT network for monitoring of soil moisture. We have selected LoRa as the communication interface, which uses 868 MHz ISM band for signal transmission. The soil-moisture sensor and the LoRa nodes are designed in-house. Accuracy of the sensor nodes is tested by placing two nodes in the same sector. All the data collected are stored in the server and are available online.</t>
  </si>
  <si>
    <t>S S Gill</t>
  </si>
  <si>
    <t>IoT based agriculture as a cloud and big data service: The beginning of digital India</t>
  </si>
  <si>
    <t>Journal of Organizational and End User Computing</t>
  </si>
  <si>
    <t>Cloud computing has transpired as a new model for managing and delivering applications as services efficiently. Convergence of cloud computing with technologies such as wireless sensor networking, Internet of Things IoT and Big Data analytics offers new applications' of cloud services. This paper proposes a cloud-based autonomic information system for delivering Agriculture-as-a-Service AaaS through the use of cloud and big data technologies. The proposed system gathers information from various users through preconfigured devices and IoT sensors and processes it in cloud using big data analytics and provides the required information to users automatically. The performance of the proposed system has been evaluated in Cloud environment and experimental results show that the proposed system offers better service and the Quality of Service QoS is also better in terms of QoS parameters.</t>
  </si>
  <si>
    <t>S S Patra</t>
  </si>
  <si>
    <t>qIoTAgriChain: IoT Blockchain Traceability Using Queueing Model in Smart Agriculture</t>
  </si>
  <si>
    <t>EAI/Springer Innovations in Communication and Computing</t>
  </si>
  <si>
    <t>Blockchain is an egressing digitally managed technology which allows ubiquitous monetary transactions with the untrusted entities, without involving the intermediary bodies, viz., banks. The literature reveals that IoT along with blockchain technology (BT) offers various benefits to the functioning of the agriculture supply chain (AgriChain). It is going to be implemented with which BT is going to perform a change in paradigm in which the transactions will be taken care of by reducing the number of intermediaries, making fast payment procedures among the parties. Developing economies with an ever-growing population country like India caters to food security demands and faces lots of challenges pretending agriculture supply chain sustainability. Therefore, it is crucial to follow BT in the agriculture supply chain to leverage multiple profits. In this chapter, we develop a queueing model which evaluates in detail the characteristics of an AgriChain system and measures the performance of the model such as the number of transactions expected that are waiting inside the queue to enter into the block, mean transactions waiting in the block, waiting for the time of a transaction, confirmation time of any transaction, etc.</t>
  </si>
  <si>
    <t>S Suhag</t>
  </si>
  <si>
    <t>IoT based Soil Nutrition and Plant Disease Detection System for Smart Agriculture</t>
  </si>
  <si>
    <t>Proceedings - 2021 IEEE 10th International Conference on Communication Systems and Network Technologies, CSNT 2021</t>
  </si>
  <si>
    <t>In the coming years, farmers will face challenges to feed the increasing number of populations. They need to ensure food security and reduce the dependency on imports. The effective use of new technologies to increase the efficiency of farming will help the farmers to meet the need of increased population AI and IOT related automation to be designed to improve the way a farmer operates for various tasks. We propose a framework for IoT based Soil Nutrition and Plant Disease detection which uses various sensors to collect the plant-related data in form of images at different time intervals using MY THINGS smart sensor and Soil sensors such as proximal soil sensor (PSS) to test the soil fertility which helps to analyze the condition of soil new cultivation, ploughing, water or the land for harvesting. Temperature sensors are also used. Water quality sensors are used that will keep monitoring the quality of the water. All the data will we be sent to the farmer with the help of the IoT. For image classification, Local binary thresholding is used. At harvesting time robot performs image recognition and classification. The farmer will enter the required data to use the robotic arm to automatically harvest the crop. The arm is proposed to have four degrees of freedom and will be driven by the motors. Robotic arms will identify the crop using image recognition and will put that batch in the appropriate basket to be considered by the farmer for analysis. With regular monitoring, this proposed framework can greatly aid the farmers in maintaining crop health as well as quality.</t>
  </si>
  <si>
    <t>S T Oliver</t>
  </si>
  <si>
    <t>An IoT proposal for monitoring vineyards called senviro for agriculture</t>
  </si>
  <si>
    <t>During the last decade, a massive deployment of sensing devices using the Internet protocol to transfer data, called the Internet of Things, has penetrated considerably in all areas</t>
  </si>
  <si>
    <t>S Umamaheswari</t>
  </si>
  <si>
    <t>BIoT: Blockchain based IoT for Agriculture</t>
  </si>
  <si>
    <t>Proceedings of the 11th International Conference on Advanced Computing, ICoAC 2019</t>
  </si>
  <si>
    <t>Blockchain's most basic promise for the agriculture industry is that it removes the need for third parties otherwise required to ensure trust within buyer-seller relationships, or for that matter any source-destination relationship. In an environment enabled by blockchain technology, transactions become peer-to-peer with no use for intermediaries.Apart from providing the means to transact peer-to-peer, blockchain can create `smart contracts' that execute the terms of any agreement when specified conditions are met. Every time value changes hands, whether physical products, services or money, the transaction can be documented, creating a permanent history of the product or transaction, from source to ultimate destination. Blockchain can be of great help in this sector. A transparent and trusted system can be built by putting all the information about agricultural events on a blockchain. Farmers can also get instant data related to the seed quality, climate environment related data, payments, soil moisture, demand and sale price, etc. all on a single platform.The intent of this project is to store the sensor data in a blockchain and build a smart contract deployed in the Ethereum blockchain to facilitate buying and selling of crops and land.</t>
  </si>
  <si>
    <t>S Verma</t>
  </si>
  <si>
    <t>Recent advancements in multimedia big data computing for IoT applications in precision agriculture: Opportunities, issues, and challenges</t>
  </si>
  <si>
    <t>Intelligent Systems Reference Library</t>
  </si>
  <si>
    <t>This chapter aims to present a survey on the existing techniques and architectures of Multimedia Big Data (MMBD) computing for Internet of Things (IoT) applications in Precision Agriculture, along with the opportunities, issues, and challenges it poses in the context. As a consequence of the digital revolution and ease of availability of electronic devices, a massive amount of data is being acquired from a variety of sources. On one hand, this overwhelming quantity of multimedia data poses several challenges, from its storage to transmission, and on the other, it presents an opportunity to provide an insight into the business trends, intelligence and render rich decision support. One of the key applications of MMBD Computing is Precision Agriculture. The chapter focuses on major agricultural applications, cyber-physical systems for smart farming, multimedia data collection approaches, and various IoT sensors along with wireless communication technologies employed in the field of Precision Agriculture.</t>
  </si>
  <si>
    <t>An Internet of Things (IoT) Architecture for Smart Agriculture</t>
  </si>
  <si>
    <t>Proceedings - 2018 4th International Conference on Computing, Communication Control and Automation, ICCUBEA 2018</t>
  </si>
  <si>
    <t>Agriculture is one major and important sector for the growth of economy for any country. As per the current scenarios, various problems are present in agriculture like techniques which are used currently are not efficient, requirement of larger manpower and appropriate time for irrigation and spreading of fertilizer to yield. Internet of Things (IoT) is latest technology for smart farming to enhance efficiency, productivity and resolve various issues present in agriculture. IoT network consist of various sensor node which is used to monitor soil acidity level, temperature, and other variables. In this paper, the steps involved for agriculture are discussed and mainly focus on use of IoT in agriculture i.e. in proposed architecture which leads to growth of agriculture exponentially and the economy</t>
  </si>
  <si>
    <t>Santoshkumar</t>
  </si>
  <si>
    <t>Development of WSN system for precision agriculture</t>
  </si>
  <si>
    <t>ICIIECS 2015 - 2015 IEEE International Conference on Innovations in Information, Embedded and Communication Systems</t>
  </si>
  <si>
    <t>The agriculture sector is changing rapidly pointing to the future of automated and embedded systems with an array of sensors to monitor and control the growing plants in a way to protect workers, the environment and profits associated with it. The continuous monitoring and controlling of distantly located plants is labour intensive and technically challenging business. In modern precision agriculture, a Wireless Sensor Network (WSN) provides a simple cost effective solution to monitor and control. The basic parameters to be monitored are temperature and humidity (moisture content in the soil). A smart low cost WSN system for precision agriculture is proposed for monitoring and control using open software and electronic prototype - ARDUINO.</t>
  </si>
  <si>
    <t>T A A Ali</t>
  </si>
  <si>
    <t>Precision Agriculture Monitoring System Using Green Internet of Things (G-IoT)</t>
  </si>
  <si>
    <t>The existing agriculture applications incorporating IoT are helping to increase the productivity of the crops</t>
  </si>
  <si>
    <t>T A Khoa</t>
  </si>
  <si>
    <t>Smart agriculture using IoT multi-sensors: A novel watering management system</t>
  </si>
  <si>
    <t>Journal of Sensor and Actuator Networks</t>
  </si>
  <si>
    <t>Advances in the Internet of Things (IoT) are helping to make water management smarter and optimizing consumption in the smart agriculture industry. This article proposes a new topology of sensor nodes based on the use of inexpensive and highly efficient components, such as water level, soil moisture, temperature, humidity, and rain sensors. Additionally, to guarantee good performance of the system, the used transmission module is based on LoRa LPWAN technology. The design of the main circuit board of the system is optimized by combining two layers and implementing software optimization. The overall sensor network is developed and tested in the research lab, and real farms can be controlled by users manually or automatically using the mobile application. Experimental results are produced by testing sensor and communication link effectiveness, and are subsequently validated in the field through a one-week measurement campaign.</t>
  </si>
  <si>
    <t>T AdÃ£o</t>
  </si>
  <si>
    <t>Hyperspectral imaging: A review on UAV-based sensors, data processing and applications for agriculture and forestry</t>
  </si>
  <si>
    <t>Traditional imageryâ€”provided, for example, by RGB and/or NIR sensorsâ€”has proven to be useful in many agroforestry applications. However, it lacks the spectral range and precision to profile materials and organisms that only hyperspectral sensors can provide. This kind of high-resolution spectroscopy was firstly used in satellites and later in manned aircraft, which are significantly expensive platforms and extremely restrictive due to availability limitations and/or complex logistics. More recently, UAS have emerged as a very popular and cost-effective remote sensing technology, composed of aerial platforms capable of carrying small-sized and lightweight sensors. Meanwhile, hyperspectral technology developments have been consistently resulting in smaller and lighter sensors that can currently be integrated in UAS for either scientific or commercial purposes. The hyperspectral sensorsâ€™ ability for measuring hundreds of bands raises complexity when considering the sheer quantity of acquired data, whose usefulness depends on both calibration and corrective tasks occurring in pre- and post-flight stages. Further steps regarding hyperspectral data processing must be performed towards the retrieval of relevant information, which provides the true benefits for assertive interventions in agricultural crops and forested areas. Considering the aforementioned topics and the goal of providing a global view focused on hyperspectral-based remote sensing supported by UAV platforms, a survey including hyperspectral sensors, inherent data processing and applications focusing both on agriculture and forestryâ€”wherein the combination of UAV and hyperspectral sensors plays a center roleâ€”is presented in this paper. Firstly, the advantages of hyperspectral data over RGB imagery and multispectral data are highlighted. Then, hyperspectral acquisition devices are addressed, including sensor types, acquisition modes and UAV-compatible sensors that can be used for both research and commercial purposes. Pre-flight operations and post-flight pre-processing are pointed out as necessary to ensure the usefulness of hyperspectral data for further processing towards the retrieval of conclusive information. With the goal of simplifying hyperspectral data processingâ€”by isolating the common user from the processesâ€™ mathematical complexityâ€”several available toolboxes that allow a direct access to level-one hyperspectral data are presented. Moreover, research works focusing the symbiosis between UAV-hyperspectral for agriculture and forestry applications are reviewed, just before the paperâ€™s conclusions.</t>
  </si>
  <si>
    <t>T Anand</t>
  </si>
  <si>
    <t>AgriSegNet: Deep Aerial Semantic Segmentation Framework for IoT-Assisted Precision Agriculture</t>
  </si>
  <si>
    <t>Aerial inspection of agricultural regions can provide crucial information to safeguard from numerous obstacles to efficient farming. Farmland anomalies such as standing water, weed clusters, hamper the farming practices, which causes improper use of farm area and disrupts agricultural planning. Monitoring of farmland and crops through Internet-of-Things (IoT)-enabled smart systems has potential to increase the efficiency of modern farming techniques. Unmanned Aerial Vehicle (UAV)-based remote sensing is a powerful technique to acquire farmland images on a large scale. Visual data analytics for automatic pattern recognition from the collected data is useful for developing Artificial intelligence (AI)-assisted farming models, which holds great promise in improving the farming outputs by capturing the crop patterns, farmland anomalies and providing predictive solutions to the inherent challenges faced by farmers. In this work, we propose a deep learning framework AgriSegNet for automatic detection of farmland anomalies using multiscale attention semantic segmentation of UAV acquired images. The proposed model is useful for monitoring of farmland and crops to increase the efficiency of precision farming techniques.</t>
  </si>
  <si>
    <t>T Baranwal</t>
  </si>
  <si>
    <t>Development of IoT based smart security and monitoring devices for agriculture</t>
  </si>
  <si>
    <t>Proceedings of the 2016 6th International Conference - Cloud System and Big Data Engineering, Confluence 2016</t>
  </si>
  <si>
    <t>Agriculture sector being the backbone of the Indian economy deserves security. Security not in terms of resources only but also agricultural products needs security and protection at very initial stage, like protection from attacks of rodents or insects, in fields or grain stores. Such challenges should also be taken into consideration. Security systems which are being used now a days are not smart enough to provide real time notification after sensing the problem. The integration of traditional methodology with latest technologies as Internet of Things and Wireless Sensor Networks can lead to agricultural modernization. Keeping this scenario in our mind we have designed, tested and analyzed an 'Internet of Things' based device which is capable of analyzing the sensed information and then transmitting it to the user. This device can be controlled and monitored from remote location and it can be implemented in agricultural fields, grain stores and cold stores for security purpose. This paper is oriented to accentuate the methods to solve such problems like identification of rodents, threats to crops and delivering real time notification based on information analysis and processing without human intervention. In this device, mentioned sensors and electronic devices are integrated using Python scripts. Based on attempted test cases, we were able to achieve success in 84.8% test cases.</t>
  </si>
  <si>
    <t>T C Hsu</t>
  </si>
  <si>
    <t>A Creative IoT agriculture platform for cloud fog computing</t>
  </si>
  <si>
    <t>The innovative service process is a process that uses newly developed technologies to improve the current service models. The study proposes a creative service process based on the cloud computing platform of the Internet of Things and it can be used to improve the integration of the current cloud-to-physical networking and to improve the computing speed of the Internet of Things. In the past, most of the computing technologies focused on high-speed computing in cloud computing or remote operations of a single object. If a service requires cloud or fog resources that can make device use of high-speed computing in the cloud and a single point of operation integration on the object side, it will be able to quickly increase in the process of collaboration, the required data will be moved back and forth between Cloud and Fog, speeding up the cloud computing integration schedule. This research uses innovative platform technology to be applied to the cloud agriculture platform. Through cloud integration, it can be applied to large-area data collection and analysis, allowing farmland with limited network information resources to be integrated and automated, including agricultural monitoring automation, pest management image analysis and monitoring, which can be used to solve the predicament of large-area automation construction.</t>
  </si>
  <si>
    <t>T Dinh Le</t>
  </si>
  <si>
    <t>Design and deploy a wireless sensor network for precision agriculture</t>
  </si>
  <si>
    <t>Proceedings of 2015 2nd National Foundation for Science and Technology Development Conference on Information and Computer Science, NICS 2015</t>
  </si>
  <si>
    <t>This paper describes the design, implementation, and deployment of wireless sensor network for precision agriculture. A wireless sensor network was built to use for precision agriculture in which the farmers can monitor and control the agricultural and environmental parameters such as air temperature, air humidity, light, soil moisture, pH, etc. The collected data is stored and transmitted wirelessly to the farmers, which they can use to control and decide appropriate actions for their farm to manage the production and quality. At the hardware side, the system consists of three components: wireless sensor nodes LAU-WSN, wireless sensor management node LAU-WMN, and a server. Software was built at each node to carry out their tasks. At the software side, we proposed a WSN Management Framework for Precision Agriculture, called MFPA, which consists of 3 modules: data collection module, controller module, and data prediction module. The interaction among these modules ensures that user is provided real time environmental and agricultural information which are used to manage the agriculture field. The deployed system has been working properly and promising to bring significant benefits in the agricultural field. Our experimental results show that the data prediction module with dynamic Bayesian network on average can achieve 77.5% and 67.6% accuracy for the temperature prediction, and for the humidity prediction, respectively.</t>
  </si>
  <si>
    <t>T Guo</t>
  </si>
  <si>
    <t>Design and implementation of the span greenhouse agriculture Internet of Things system</t>
  </si>
  <si>
    <t>Proceedings of 2015 International Conference on Fluid Power and Mechatronics, FPM 2015</t>
  </si>
  <si>
    <t>This paper presents the new structure integrated data acquisition system and intelligent control system on agricultural facilities, in order to promote the information-based and intelligent level of comprehensive agricultural zone and to improve the production efficiency and effectiveness. The system included of agricultural intelligent frequency conversion irrigation function, and automatic control function of greenhouse combined with the sensor nodes, wireless transmission network and sensor configuration, data collection system. The system developed in greenhouse practical application has received the good effect in Tianjin. Due to realized the real-time data automatic acquisition of greenhouse environment parameters and biological information, the farmer achieved good economic and ecological benefits, and the great significance to the development of modern agricultural information-based and intelligent.</t>
  </si>
  <si>
    <t>T H Pranto</t>
  </si>
  <si>
    <t>Blockchain and smart contract for IoT enabled smart agriculture</t>
  </si>
  <si>
    <t>PeerJ Computer Science</t>
  </si>
  <si>
    <t>The agricultural sector is still lagging behind from all other sectors in terms of using the newest technologies. For production, the latest machines are being introduced and adopted. However, pre-harvest and post-harvest processing are still done by following traditional methodologies while tracing, storing, and publishing agricultural data. As a result, farmers are not getting deserved payment, consumers are not getting enough information before buying their product, and intermediate person/processors are increasing retail prices. Using blockchain, smart contracts, and IoT devices, we can fully automate the process while establishing absolute trust among all these parties. In this research, we explored the different aspects of using blockchain and smart contracts with the integration of IoT devices in pre-harvesting and post-harvesting segments of agriculture. We proposed a system that uses blockchain as the backbone while IoT devices collect data from the field level, and smart contracts regulate the interaction among all these contributing parties. The system implementation has been shown in diagrams and with proper explanations. Gas costs of every operation have also been attached for a better understanding of the costs. We also analyzed the system in terms of challenges and advantages. The overall impact of this research was to show the immutable, available, transparent, and robustly secure characteristics of blockchain in the field of agriculture while also emphasizing the vigorous mechanism that the collaboration of blockchain, smart contract, and IoT presents.</t>
  </si>
  <si>
    <t>T Kalaivani</t>
  </si>
  <si>
    <t>A survey on Zigbee based wireless sensor networks in agriculture</t>
  </si>
  <si>
    <t>TISC 2011 - Proceedings of the 3rd International Conference on Trendz in Information Sciences and Computing</t>
  </si>
  <si>
    <t>This paper focuses on providing an overview of zigbee based wireless sensor network (WSN) as applied in agriculture for intelligent farming. In this research work, a survey on wireless sensor networks and their standards and technologies in the field of agriculture was carried out. Based on the analysis and survey, the need for intelligent farming especially in developing countries like India, has grown to a greater extent. In this paper we try to survey different applications of zigbee based wireless sensor network in agriculture such as monitoring of environmental conditions like weather, soil moisture content, soil temperature, soil fertility, weed-disease detection, monitoring leaf temperature/moisture content and monitoring growth of the crop, precision agriculture, automated irrigation facility, storage of agricultural products etc. This paper also provides the possible research issues existing in Physical layer of ZigBee.</t>
  </si>
  <si>
    <t>T Krongthong</t>
  </si>
  <si>
    <t>Modeling and Simulink of Smart Agriculture Using IoT Framework</t>
  </si>
  <si>
    <t>2019 1st International Conference on Cybernetics and Intelligent System, ICORIS 2019</t>
  </si>
  <si>
    <t>The purpose of this research also support involved for three agri-food such as fruit, vegetable, and organic delivery using the internet of things (IoT) framework. In Thailand, the effects of the ecosystem are also a problem such as water, soil, and bad weather conditions. A model tuning scheme is a test and control for smart agriculture using IoT framework. The process can monitor the environment via personal computer (PC) and mobile phone. Once have implemented the Fuzzy Logic Controller (FLC) and resolving the modeling and the Simulink in the system. Overall, the IoT framework developed will monitor to check all conditions and performance results as well as help the framers improved various operations of smart agriculture is discussed.</t>
  </si>
  <si>
    <t>T Ojha</t>
  </si>
  <si>
    <t>Wireless sensor networks for agriculture: The state-of-the-art in practice and future challenges</t>
  </si>
  <si>
    <t>The advent of Wireless Sensor Networks (WSNs) spurred a new direction of research in agricultural and farming domain. In recent times, WSNs are widely applied in various agricultural applications. In this paper, we review the potential WSN applications, and the specific issues and challenges associated with deploying WSNs for improved farming. To focus on the specific requirements, the devices, sensors and communication techniques associated with WSNs in agricultural applications are analyzed comprehensively. We present various case studies to thoroughly explore the existing solutions proposed in the literature in various categories according to their design and implementation related parameters. In this regard, the WSN deployments for various farming applications in the Indian as well as global scenario are surveyed. We highlight the prospects and problems of these solutions, while identifying the factors for improvement and future directions of work using the new age technologies.</t>
  </si>
  <si>
    <t>T Pobkrut</t>
  </si>
  <si>
    <t>Sensor drone for aerial odor mapping for agriculture and security services</t>
  </si>
  <si>
    <t>2016 13th International Conference on Electrical Engineering/Electronics, Computer, Telecommunications and Information Technology, ECTI-CON 2016</t>
  </si>
  <si>
    <t>In this work, an electronics nose (E-nose) based on six polymers and functionalized single walled carbon nanotube (SWCNT) nanocomposite gas sensors was developed and installed on a small unmanned aerial vehicle (UAV or drone) platform for detection of volatile compounds in the air. The efficiency of each gas sensor was tested in a static gas measurement chamber with presence of volatiles. The gas sensors were observed to increase response with increasing concentration of ammonia and toluene. Polyvinyl pyrolidon (PVP)/SWCNT-COOH shows the highest sensor response to both ammonia and toluene. The E-nose drone has then been demonstrated under two situations, i.e., in a closed clean room with presence of ammonia evaporation, and in open air with low wind environment. It was found that the pattern of sensor data obtained from flying the E-nose drone under different situations can be clearly distinguished. It is hoped that the E-nose drone can be a very useful technology for military usage</t>
  </si>
  <si>
    <t>T PopoviÄ‡</t>
  </si>
  <si>
    <t>Architecting an IoT-enabled platform for precision agriculture and ecological monitoring: A case study</t>
  </si>
  <si>
    <t>This paper discusses a case study of designing a private Internet of Things (IoT) enabled platform for the research in precision agriculture and ecological monitoring domains. The system architecture is gradually derived using an approach of multiple, concurrent views. Each view represents an architectural perspective describing the solution from the viewpoint of different stakeholders, such as end-users, researchers, developers, and project managers. The end-user requirements have been identified using a set of high-level scenarios, which capture the context and illustrate the motivation for building the platform. The requirements and architecture of the proposed platform have been derived so that the users of the platform, researchers, and developers on the project, can utilize it for prototyping solutions for these high level use cases. The paper further describes the implementation of the platform and its evaluation using various sensor nodes deployed at the research and end-user facilities. The solution is open to further development with respect to supporting additional IoT protocols, data types, and interfacing to various analytics tools. The proposed architecture can also be implemented using different server platforms and cloud technologies.</t>
  </si>
  <si>
    <t>T Rajeshwari</t>
  </si>
  <si>
    <t>Smart Agriculture Implementation using IoT and Leaf Disease Detection using Logistic Regression</t>
  </si>
  <si>
    <t>2021 4th International Conference on Recent Developments in Control, Automation and Power Engineering, RDCAPE 2021</t>
  </si>
  <si>
    <t>The need of robotics, automation, IoT and its implementation based on precision agriculture is very much necessary to eliminate the usage of manpower in farming. In order to make this more efficient system, adding machine learning based leaf disease detection is very much needy. This can result in saving the time, energy of the farmer and thereby improve productivity and efficiency. Usage of various electronic sensors and use of cloud-based service can also facilitate accurate measurement of any parameters and fast processing in regard to farming. A prototype of an agricultural rover to perform ploughing and seed sowing, a separate automatic irrigation, and fertilizer sprinkling system are made to facilitate effective cultivation. The rover is controlled by a smartphone through Wi-Fi module. The irrigation, fertilizer sprinkling system is automated and the parameters are made to be displayed on a cloud based IoT analytics service called thing speak and OLED. For the leaf disease detection part, machine learning based logistic regression is used with some optimizations to improve the accuracy.</t>
  </si>
  <si>
    <t>T W Zougmore</t>
  </si>
  <si>
    <t>Low cost IoT solutions for agricultures fish farmers in Afirca: A case study from Burkina Faso</t>
  </si>
  <si>
    <t>ICSCC 2018 - 1st International Conference on Smart Cities and Communities</t>
  </si>
  <si>
    <t>In this paper, we share our experience of the deployment of a sensor network. This sensor network was deployed at the Aquaculture and Aquatic Biodiversity Research Unit (UR-ABAQ) at NAZI BONI University. The deployed sensors - permanently monitor the pH, dissolved oxygen and water temperature of a clarias (a fish species) hatchery - measure the soil moisture of banana and papaya fields - and finally measure the meteorological parameters (wind speed, air humidity, rainfall, sunshine ...) of the laboratory site. The hatchery parameters collected make it possible to control the mortality of fry (sending of SMS alerts, twitter, facebook in case of exceeding the threshold of certain parameters). The soil moisture collected will optimize the watering of the fields by the water rich in fertilizers produced by the fish of the aquacultural ponds. Finally, the weather parameters will make it possible to determine the correlations between the weather parameters and the production of the banana and papaya fields. The data collected is sent on a cloud platform through a gateway equipped with a LoRa antenna and a 3G MoDem. The sensors communicate with a radio wave to the gateway using also LoRa technology. These energy-efficient sensors are equipped with a solar power supply and a LoRa radio antenna that can transmit 15 km in rural areas</t>
  </si>
  <si>
    <t>T Wark</t>
  </si>
  <si>
    <t>Transforming agriculture through pervasive wireless sensor networks</t>
  </si>
  <si>
    <t>A large-scale, outdoor, pervasive computing system based on the Fleck hardware platform applies sensor network technology to farming. Comprising static and animal-borne mobile nodes, the system measures the state of a complex, dynamic system comprising climate, soil, pasture, and animals. This data supports prediction of the land's future state and improved management outcomes through closed-loop control. This article is part of a special issue, Building a Sensor-Rich World.</t>
  </si>
  <si>
    <t>T Wasson</t>
  </si>
  <si>
    <t>Integration of RFID and sensor in agriculture using IOT</t>
  </si>
  <si>
    <t>Proceedings of the 2017 International Conference On Smart Technology for Smart Nation, SmartTechCon 2017</t>
  </si>
  <si>
    <t>Agriculture is the backbone of the Indian economy. As all know that demand of agricultural products are increasing day by day as the population is ever increasing, so there is a need to minimize labor, limit the use of water and increase the production of crops. So there is a need to switch from traditional agriculture to the modern agriculture. The introduction of internet of things into agriculture modernization will help solve these problems. This paper presents the IOT based agriculture production system which will monitor or analyze the crop environment like temperature humidity and moisture content in soil. This paper uses the integration of RFID technology and sensors. As both have different objective sensors are for sensing and RIFD technology is for identification This will effectively solve the problem of farmer, increase the yield and saves his time, power, money.</t>
  </si>
  <si>
    <t>U Sugandh</t>
  </si>
  <si>
    <t>The integration of blockchain and IoT edge devices for smart agriculture: The challenges and use cases</t>
  </si>
  <si>
    <t>Advances in Computers</t>
  </si>
  <si>
    <t>Growth of IoT (Internet of Things) has proved its importance in the various sector. But due to some limitations of security, privacy, etc. it is not possible to use IoT devices in the field of agriculture at its fullest. To overcome these limitations Blockchain is used as it provides security, privacy and it helps in monitoring, examining, to authenticate the agriculture data. With the help of Blockchain, traditional methods of collection, rearranging and distribution of Agri-products can be replaced by more trust-worthy, decentralized, vitreous, and immutable style. In agriculture sector, Blockchain and Internet of things can be amalgamated to have better results which leads us to one level up in the field of agriculture and may control or improve the supply chain in proper manner. The consequences of using blockchain and IoT in combination will result in better understanding to supervise and managing the agriculture effectively. This chapter will illustrate the importance of using blockchain and IoT collectively to develop smart agriculture from traditional agriculture. A model is also proposed to overcome the challenges encountered in agriculture sector, based on IoT applications with the help of blockchain. Also, a review is mentioned about the main characteristics and functions of blockchain used in agriculture sector such as livestock grazing, crops and food supply chain. Finally, some of the open issues Blockchain and security challenges are elaborate.</t>
  </si>
  <si>
    <t>V Bachuwar</t>
  </si>
  <si>
    <t>Monitoring the soil parameters using IoT and Android based application for smart agriculture</t>
  </si>
  <si>
    <t>AIP Conference Proceedings</t>
  </si>
  <si>
    <t>The present system is urbanized to collect a real-time data from the farm site such as light intensity, soil moisture, soil temperature, humidity, etc. using the ADS1115 I2C protocol based on 16bit ADC and a water proof temperature sensor using one wire protocol. The heart of the whole system is ESP8266-12E which enables the system to take away the sensor data directly on Wi-Fi, and then again to Things Speak server and Android phone application. Using Things Speak server, the user can record all the data of the sensor in excel format (24x7) and access any smartphone. A special Android application is also developed that can run only authenticated user smartphone which offers the user-friendly GUI for monitoring the sensor data and irrigation control.</t>
  </si>
  <si>
    <t>V Bhanumathi</t>
  </si>
  <si>
    <t>The Role of Geospatial Technology with IoT for Precision Agriculture</t>
  </si>
  <si>
    <t>Precision agriculture is mainly used to make the farming as user-friendly to achieve the desired production of a crop. With the latest Geospatial technologies, the analysis related to any type of application using the Internet of Things (IoT) made each and everyone, to materialize the things whatever is imagined. The geographic information collected from various sources and with this, IoT establishes a communication to the entire world through an Internet. The information will be helpful in the maintenance of the farmland by applying the required amount of fertilizer at the right time in the right place. It is expected that in the future, this type of smart agriculture with the application of information and communication technologies including IoT will definitely bring a revolution in the global agricultural scenario to make it more resource-efficient and productive. The main goal in combining the Geospatial technology with IoT for precision is to monitor and predict the critical parameters such as water quality, soil condition, ambient temperature and moisture, irrigation, and fertilizer for improving the crop production. It can be expected that with the help of Geospatial and IoT in smart farming, the prediction of the amount of fertilizer, weeds, and irrigation will be accurate and it helps the farmers in making decisions related to all the requirements in terms of control and supply.</t>
  </si>
  <si>
    <t>V I Adamchuk</t>
  </si>
  <si>
    <t>On-the-go soil sensors for precision agriculture</t>
  </si>
  <si>
    <t>The basic objectives of site-specific management of agricultural inputs are to increase profitability of crop production, improve product quality, and protect the environment. Information about the variability of different soil attributes within a field is essential for the decision-making process. The inability to obtain soil characteristics rapidly and inexpensively remains one of the biggest limitations of precision agriculture. Numerous researchers and manufacturers have attempted to develop on-the-go soil sensors to measure mechanical, physical and chemical soil properties. The sensors have been based on electrical and electromagnetic, optical and radiometric, mechanical, acoustic, pneumatic, and electrochemical measurement concepts. While only electric and electromagnetic sensors are widely used at this time, other technologies presented in this review may also be suitable to improve the quality of soil-related information in the near future.</t>
  </si>
  <si>
    <t>V K Quy</t>
  </si>
  <si>
    <t>IoT-Enabled Smart Agriculture: Architecture, Applications, and Challenges</t>
  </si>
  <si>
    <t>The growth of the global population coupled with a decline in natural resources, farmland, and the increase in unpredictable environmental conditions leads to food security is becoming a major concern for all nations worldwide. These problems are motivators that are driving the agricultural industry to transition to smart agriculture with the application of the Internet of Things (IoT) and big data solutions to improve operational efficiency and productivity. The IoT integrates a series of existing state-of-the-art solutions and technologies, such as wireless sensor networks, cognitive radio ad hoc networks, cloud computing, big data, and end-user applications. This study presents a survey of IoT solutions and demonstrates how IoT can be integrated into the smart agriculture sector. To achieve this objective, we discuss the vision of IoT-enabled smart agriculture ecosystems by evaluating their architecture (IoT devices, communication technologies, big data storage, and processing), their applications, and research timeline. In addition, we discuss trends and opportunities of IoT applications for smart agriculture and also indicate the open issues and challenges of IoT application in smart agriculture. We hope that the findings of this study will constitute important guidelines in research and promotion of IoT solutions aiming to improve the productivity and quality of the agriculture sector as well as facilitating the transition towards a future sustainable environment with an agroecological approach.</t>
  </si>
  <si>
    <t>V Mkrttchian</t>
  </si>
  <si>
    <t>Artificial and natural intelligence techniques as IoP-and IoT-based technologies for sustainable farming and smart agriculture</t>
  </si>
  <si>
    <t>Artificial Intelligence and IoT-Based Technologies for Sustainable Farming and Smart Agriculture</t>
  </si>
  <si>
    <t>In this chapter, the author describes the main new challenges and opportunities of blockchain technology for digital economy in Russia. The study in Russia showed that the Russian research community has not addressed a majority of these challenges, and he notes that blockchain developer communities actively discuss some of these challenges and suggest myriad potential solutions. Some of them can be addressed by using private or consortium blockchain instead of a fully open network. In general, the technological challenges are limited at this point, in terms of both developer support (lack of adequate tooling) and end-user support (hard to use and understand). The recent advances on developer support include efforts by of the towards model-driven development of blockchain applications sliding mode in intellectual control and communication and help the technological challenges and created tools. The chapter shows how avatars may communicate with each other by utilizing a variety of communications methods for sustainable farming and smart agriculture.</t>
  </si>
  <si>
    <t>V P Kour</t>
  </si>
  <si>
    <t>Recent Developments of the Internet of Things in Agriculture: A Survey</t>
  </si>
  <si>
    <t>A rise in the population has immensely increased the pressure on the agriculture sector. With the advent of technology, this decade is witnessing a shift from conventional approaches to the most advanced ones. The Internet of Things (IoT) has transformed both the quality and quantity of the agriculture sector. Hybridization of species along with the real-time monitoring of the farms paved a way for resource optimization. Scientists, research institutions, academicians, and most nations across the globe are moving towards the practice and execution of collaborative projects to explore the horizon of this field for serving mankind. The tech industry is racing to provide more optimal solutions. Inclusion of IoT, along with cloud computing, big data analytics, and wireless sensor networks can provide sufficient scope to predict, process, and analyze the situations and improve the activities in the real-time scenario. The concept of heterogeneity and interoperability of the devices by providing flexible, scalable, and durable methods, models are also opening new domains in this field. Therefore, this paper contributes towards the recent IoT technologies in the agriculture sector, along with the development of hardware and software systems. The public and private sector projects and startupâ€™s started all over the globe to provide smart and sustainable solutions in precision agriculture are also discussed. The current scenario, applications, research potential, limitations, and future aspects are briefly discussed. Based on the concepts of IoT a precision farming framework is also proposed in this article.</t>
  </si>
  <si>
    <t>V Ponnusamy</t>
  </si>
  <si>
    <t>Precision Agriculture Using Advanced Technology of IoT, Unmanned Aerial Vehicle, Augmented Reality, and Machine Learning</t>
  </si>
  <si>
    <t>Internet of Things</t>
  </si>
  <si>
    <t>Agriculture is one of the primary processes for quality food production in the globe. Unfortunately, the productivity of agriculture is very low, and many factors affect the yield level of it. Precision agriculture (PA) is one of the solutions for the above problem. PA uses site-specific crop management concept based on measured data using sensors and data analytics to find the root cause of yield reduction. Precision agriculture automates farming which involves the collection of data and analysis of them for better decision-making to gain high yield and quality of the agricultural product. The agriculture system integrated with data analytics and machine learning is called as smart farming or smart agriculture The goal of smart agriculture is to develop a decision-making support system for farming management. The precision smart agriculture can be enhanced with the help of latest technologies of Internet of Technology (IoT), unmanned aerial vehicle (UAV), augmented reality (AR) system, and machine learning (ML) algorithms. This chapter focuses on the illustration and utilization of those advanced technologies for smart farming.</t>
  </si>
  <si>
    <t>V Puranik</t>
  </si>
  <si>
    <t>Automation in Agriculture and IoT</t>
  </si>
  <si>
    <t>Proceedings - 2019 4th International Conference on Internet of Things: Smart Innovation and Usages, IoT-SIU 2019</t>
  </si>
  <si>
    <t>We are living in a world of digitization. Almost everything around us is touch by digitisation. The role the Technology has to play in agriculture sector is becoming more and more visible day by day. Since year of its inception communication has played an important part in agriculture, it was not just limited to in area of crop diagnostics but it has played pivotal role in the modification of age old agricultural practices. One can also witness development in various methodologies and technologies being used in the agricultural system. On the contrary, the agriculture sector in India is witnessing losing ground every day that has affected the production capacity of the ecosystem. There is an emerging need to solve the problem in the said domain to restore vibrancy and put it back on higher growth. A large-scale agricultural system requires a lot of maintenance, knowledge, and supervision. In the given paper we are aiming to automate the Maintenance, Control of Insecticides and pesticides, Water Management and Crop Monitoring.</t>
  </si>
  <si>
    <t>V Vijay Hari Ram</t>
  </si>
  <si>
    <t>Regulation of water in agriculture field using Internet Of Things</t>
  </si>
  <si>
    <t>Proceedings - 2015 IEEE International Conference on Technological Innovations in ICT for Agriculture and Rural Development, TIAR 2015</t>
  </si>
  <si>
    <t>Indian agriculture is diverse</t>
  </si>
  <si>
    <t>W Xue-fen</t>
  </si>
  <si>
    <t>Smartphone accessible agriculture IoT node based on NFC and BLE</t>
  </si>
  <si>
    <t>The smartphones play an Important part In agriculture service today. A smartphone accessible agriculture IoT node is presented in this paper. This node is designed for sightseeing agriculture and education agriculture services. Nodes can meet the needs of in-field farm services as well as the demand of centralized management. The hardware structure of the node and the design of the Android App are discussed. This node is expected to provide new technologies and business supports for smart agriculture.</t>
  </si>
  <si>
    <t>X B Jin</t>
  </si>
  <si>
    <t>Deep learning predictor for sustainable precision agriculture based on internet of things system</t>
  </si>
  <si>
    <t>Sustainability (Switzerland)</t>
  </si>
  <si>
    <t>Based on the collected weather data from the agricultural Internet of Things (IoT) system, changes in the weather can be obtained in advance, which is an effective way to plan and control sustainable agricultural production. However, it is not easy to accurately predict the future trend because the data always contain complex nonlinear relationship with multiple components. To increase the prediction performance of the weather data in the precision agriculture IoT system, this study used a deep learning predictor with sequential two-level decomposition structure, in which the weather data were decomposed into four components serially, then the gated recurrent unit (GRU) networks were trained as the sub-predictors for each component. Finally, the results from GRUs were combined to obtain the medium- and long-term prediction result. The experiments were verified for the proposed model based on weather data from the IoT system in Ningxia, China, for wolfberry planting, in which the prediction results showed that the proposed predictor can obtain the accurate prediction of temperature and humidity and meet the needs of precision agricultural production.</t>
  </si>
  <si>
    <t>X Bai</t>
  </si>
  <si>
    <t>Collaborative actuation of wireless sensor and actuator networks for the agriculture industry</t>
  </si>
  <si>
    <t>This paper investigates the deployment of collaborative estimation and actuation scheme of wireless sensor and actuator networks for the agriculture industry. In our proposed scheme, sensor nodes conduct a local estimation based on the Kalman filter for enhancing the estimation stability and further transmit data to the actuator nodes under a multi-rate transmission mode for enhancing the overall energy efficiency of the wireless network. Considering the mutual effect of related clusters, a collaborative actuation scheme of actuator nodes is integrated into our proposed scheme for improving the estimation accuracy and convergence speed. With an accurate estimation of the changes in the environmental parameters, combining the fuzzy neural network with the PID control algorithm, the actuator exerts reliable control over the environmental parameters. Performance evaluations and simulation analysis conducted based on the effects of temperature demonstrate the effectiveness of our proposed scheme in controlling the greenhouse environmental changes for in the agriculture industry.</t>
  </si>
  <si>
    <t>X Dong</t>
  </si>
  <si>
    <t>Autonomous precision agriculture through integration of wireless underground sensor networks with center pivot irrigation systems</t>
  </si>
  <si>
    <t>Precision agriculture (PA) refers to a series of practices and tools necessary to correctly evaluate farming needs. The accuracy and effectiveness of PA solutions are highly dependent on accurate and timely analysis of the soil conditions. In this paper, a proof-of-concept towards an autonomous precision irrigation system is provided through the integration of a center pivot (CP) irrigation system with wireless underground sensor networks (WUSNs). This Wireless Underground Sensor-Aided Center Pivot (WUSA-CP) system will provide autonomous irrigation management capabilities by monitoring the soil conditions in real time using wireless underground sensors. To this end, field experiments with a hydraulic drive and continuous-move center pivot irrigation system are conducted. The results are used to evaluate empirical channel models for soil-air communications. The experiment results show that the concept of WUSA-CP is feasible. Through the design of an underground antenna, communication ranges can be improved by up to 400% compared to conventional antenna designs. The results also highlight that the wireless communication channel between soil and air is significantly affected by many spatio-temporal aspects, such as the location and burial depth of the sensors, soil texture and physical properties, soil moisture, and the vegetation canopy height. To the best of our knowledge, this is the first work on the development of an autonomous precision irrigation system with WUSNs.</t>
  </si>
  <si>
    <t>X Feng</t>
  </si>
  <si>
    <t>Study of Wireless Communication Technologies on Internet of Things for Precision Agriculture</t>
  </si>
  <si>
    <t>Precision agriculture is a suitable solution to these challenges such as shortage of food, deterioration of soil properties and water scarcity. The developments of modern information technologies and wireless communication technologies are the foundations for the realization of precision agriculture. This paper attempts to find suitable, feasible and practical wireless communication technologies for precision agriculture by analyzing the agricultural application scenarios and experimental tests. Three kinds of Wireless Sensor Networks (WSN) architecture, which is based on narrowband internet of things (NB-IoT), Long Range (LoRa) and ZigBee wireless communication technologies respectively, are presented for precision agriculture applications. The feasibility of three WSN architectures is verified by corresponding tests. By measuring the normal communication time, the power consumption of three wireless communication technologies is compared. Field tests and comprehensive analysis show that ZigBee is a better choice for monitoring facility agriculture, while LoRa and NB-IoT were identified as two suitable wireless communication technologies for field agriculture scenarios.</t>
  </si>
  <si>
    <t>X Hu</t>
  </si>
  <si>
    <t>IOT application system with crop growth models in facility agriculture</t>
  </si>
  <si>
    <t>Proceedings - 6th International Conference on Computer Sciences and Convergence Information Technology, ICCIT 2011</t>
  </si>
  <si>
    <t>The concept of Internet of Things (IOT) have been put into practice widely. This paper puts forward the idea of embedding crop growth models (CGMs) into the IOT application system in facility agriculture to make the system more intelligent and adaptive. Besides, this paper shares our practical experience and proposes engineering challenges in further practical deployment.</t>
  </si>
  <si>
    <t>X Li</t>
  </si>
  <si>
    <t>Study on precision agriculture monitoring framework based on WSN</t>
  </si>
  <si>
    <t>2nd International Conference on Anti-counterfeiting, Security and Identification, ASID 2008</t>
  </si>
  <si>
    <t>The wireless sensor networks (WSN) is one of the most significant technologies in the 21st century. In recent years, achievements in micro-sensor technology and low-power electronics make WSN become into realities in applications. This paper describes a real-deployment of WSN based greenhouse management which is designed and implemented to realize modern precision agriculture. The proposed system can monitor the greenhouse environments, control greenhouse equipment, and provide various and convenient services to consumers with hand-held devices such as a PDA living a farming village. This paper discusses the advantages of using management strategy along wireless sensor-actor network technology for such cost-effective and environmental friendly greenhouse management.</t>
  </si>
  <si>
    <t>X Shi</t>
  </si>
  <si>
    <t>State-of-the-art internet of things in protected agriculture</t>
  </si>
  <si>
    <t>The Internet of Things (IoT) has tremendous success in health care, smart city, industrial production and so on. Protected agriculture is one of the fields which has broad application prospects of IoT. Protected agriculture is a mode of highly efficient development of modern agriculture that uses artificial techniques to change climatic factors such as temperature, to create environmental conditions suitable for the growth of animals and plants. This review aims to gain insight into the state-of-the-art of IoT applications in protected agriculture and to identify the system structure and key technologies. Therefore, we completed a systematic literature review of IoT research and deployments in protected agriculture over the past 10 years and evaluated the contributions made by different academicians and organizations. Selected references were clustered into three application domains corresponding to plant management, animal farming and food/agricultural product supply traceability. Furthermore, we discussed the challenges along with future research prospects, to help new researchers of this domain understand the current research progress of IoT in protected agriculture and to propose more novel and innovative ideas in the future.</t>
  </si>
  <si>
    <t>X Yan</t>
  </si>
  <si>
    <t>Application mode construction of internet of things (IOT) for facility agriculture in Beijing</t>
  </si>
  <si>
    <t>Focusing on the issues on the quality and safety of agricultural products and ecological environment safety in Beijing, with the "shopping basket" program requirements of the Beijing government, in accordance with the whole industrial chain of facilities agriculture which includes before/during/post producing, by using technologies of biological, sensor, wireless communication and automatic control so on, the application pattern of IOT was constructed in the needs of the current situation and development of the facility agriculture in Beijing. Mainly using IOT technology with independent intellectual property rights, the perception environment, low cost wireless self-organized network, cloud services platform, intelligent decision-making service and feedback control system were constructed were based on facility agricultural IOT in Beijing, realizing remote diagnosis, monitor and early warning, command decision about the diseases and pests, intelligence control of fertilizer/water/drug, quality and safety supervision and tracing about facility agricultural products, formulating the related technical standards to provide a reference for the establishment of technology standards for facility agricultural IOT in our country. Successful construction application mode of facility agricultural IOT in Beijing will provide the reference model for construction of IOT system in other parts of the country.</t>
  </si>
  <si>
    <t>X Yu</t>
  </si>
  <si>
    <t>A survey on wireless sensor network infrastructure for agriculture</t>
  </si>
  <si>
    <t>The hybrid wireless sensor network is a promising application of wireless sensor networking techniques. The main difference between a hybrid WSN and a terrestrial wireless sensor network is the wireless underground sensor network, which communicates in the soil. In this paper, a hybrid wireless sensor network architecture is introduced. The framework to deploy and operate a hybrid WSN is developed. Experiments were conducted using a soil that was 50% sand, 35% silt, and 15% clay</t>
  </si>
  <si>
    <t>Y Bhojwani</t>
  </si>
  <si>
    <t>Crop Selection and IoT Based Monitoring System for Precision Agriculture</t>
  </si>
  <si>
    <t>International Conference on Emerging Trends in Information Technology and Engineering, ic-ETITE 2020</t>
  </si>
  <si>
    <t>Internet of Things (IoT) is the future. IoT is the change that is required in every field. Being able to monitor and control things from a distance makes any task effortless. Agriculture is a very important field and hence every possible technological advancement should be made in this field. With the rise in population worldwide, the demand for agriculture has increased drastically and unfortunately, farmers are failing to fulfill the never-ending demand. Instead of increasing the scale of agriculture, a better way will be implementing smart or precision agriculture techniques using IoT. The yield of any crop can be maximized with the help of precision agriculture by reducing the wastage. The proposed work does so by monitoring the environmental factors like temperature, humidity, soil moisture, etc. that affect the growth of the crop as well as helps the farmers to decide the idle crop that will be suitable for them according to the data collected and environmental conditions. This model can be very effective than the traditional methods as the risk of crop failure, less yield, excessive water supply or excessive use of fertilizers and pesticides, etc. can be reduced to a great extent. The data collected by the sensor nodes deployed all over the field in sent to the cloud and there the data is analyzed and visualized for the ease of farmers. With the help of visualized data farmers can take precise and effective decisions affecting their crops.</t>
  </si>
  <si>
    <t>Y Bo</t>
  </si>
  <si>
    <t>The application of cloud computing and the internet of things in agriculture and forestry</t>
  </si>
  <si>
    <t>Proceedings - 2011 International Joint Conference on Service Sciences, IJCSS 2011</t>
  </si>
  <si>
    <t>Cloud Computing and The Internet of Things are the two hot points in the Internet field. The application of the two new technologies is in hot discussion and research, but quite less on the field of agriculture and forestry. Thus, in this paper, we analyze the study and application of Cloud Computing and The Internet of Things on agriculture and forestry. Then we put forward an idea that making a combination of the two techniques and analyze the feasibility, applications and future prospect of the combination.</t>
  </si>
  <si>
    <t>Y E M Hamouda</t>
  </si>
  <si>
    <t>Precision Agriculture for Greenhouses Using a Wireless Sensor Network</t>
  </si>
  <si>
    <t>Proceedings - 2017 Palestinian International Conference on Information and Communication Technology, PICICT 2017</t>
  </si>
  <si>
    <t>Agriculture is one of the most crucial needs of the life since it supports human and animals with food supplies and benefits the human employment and the national economy. Wireless Sensor Network (WSN) has recently applied in precision agriculture to improve the crop yields and apply the agricultural resources at right time and place. In this paper, Greenhouse Smart Management System (GSMS) using WSNs is designed and developed to automatically control, manage and monitor the agricultural parameters and activities inside the greenhouses. The ambient relative humidity and temperature of the greenhouse are measured using sensor nodes. When the sensed parameters exceed threshold values, the irrigation and cooling activities are triggered by activating the fan and water pump devices. GSMS includes also an algorithm to compute the period of irrigation and cooling according to the measured agricultural parameters. Hardware and software for the proposed GSMS are developed in this paper. The results show that the GSMS can save the agricultural resources and improve the crop yields, compared with other traditional schemes.</t>
  </si>
  <si>
    <t>Y He</t>
  </si>
  <si>
    <t>Advancement and trend of internet of things in agriculture and sensing instrument</t>
  </si>
  <si>
    <t>The internet of things (IOT) in agriculture consisted three layers, including perceive, transportation and application. The perceive layer were used to acquire the information of crops, soil and environment. The transportation layer was used to establish the transportation network of IOT in agricultural by combing the techniques like GPRS, Zigbee, WIFI, Bluetooth and the intelligent networking methods. The process layer focused on the intelligent management of agriculture, including multidimensional information fusion, intelligent decision and automatic control, et al. The key problems, research emphasis and application fields of IOT in agriculture include three layers were discussed in detail and analyzed. The prospect and development trend of IOT in agricultural in modern agriculture was put forward.</t>
  </si>
  <si>
    <t>Y Jiber</t>
  </si>
  <si>
    <t>Precision agriculture monitoring framework based on WSN</t>
  </si>
  <si>
    <t>IWCMC 2011 - 7th International Wireless Communications and Mobile Computing Conference</t>
  </si>
  <si>
    <t>Wireless Sensor Networks (WSNs) are nowadays widely used in building decision support systems for better monitoring. One of the most interesting fields having an increasing need in decision support systems is agriculture. Inefficient and wasteful methods of agricultural monitoring lead to extra time and cost loss for farmers. This paper presents the iFarm framework system, an easy-to-use and expandable agricultural monitoring solution to enhance land productivity by better managing water, improving the socio-economic factor of farmers and their awareness, predicting and planning the crop yields. The iFarm system proposes WSNs as a promising mechanism to agricultural resources optimization, decision making, and land monitoring. WSNs make it possible to know at any time information about the land and crop conditions, so that farmers can be assisted with various notifications and suggestions during their farming tasks. It addresses the advantage of the precision agriculture approach to help making valuable decisions which could not only improve the land productivity but also optimize the use of resources. The paper gives a description of the precision agriculture monitoring approach that provides meaningful services to farmers.</t>
  </si>
  <si>
    <t>Y Li</t>
  </si>
  <si>
    <t>Attitude determination by integration of MEMS inertial sensors and GPS for autonomous agriculture applications</t>
  </si>
  <si>
    <t>GPS Solutions</t>
  </si>
  <si>
    <t>Integration of Global Positioning System (GPS) and Inertial Navigation System (INS) technologies, which has widespread usage in industry, is also regarded as an ideal solution for automated agriculture because it fulfils the accuracy, reliability and availability requirements of industrial and agricultural applications. Agriculture appli_x0002_cations use position, velocity and heading information for automated vehicle guidance and control to enhance the yield and quality of the crop, and in order to vary the application of fertilizer and herbicides according to soil heterogeneity at sub-field level. A loosely coupled GPS/ INS integration algorithm known as â€˜â€˜AhrsKfâ€™â€™ is intro_x0002_duced for automated agriculture vehicle guidance and control utilizing MEMS inertial sensors and GPS. The AhrsKf can produce high-frequency attitude solutions for the vehicleâ€™s guidance and control system, by using inputs from a single survey grade L1/L2 antenna, eliminating the need for the previous two antenna solutions. Given its agricultural application, the AhrsKf has been implemented with some specific design features to improve the accuracy of the attitude solution including, temperature compensa_x0002_tion of the inertial sensors, and the aid of plough lines of farm lands. To evaluate the AhrsKf solution, two bench_x0002_marking tests have been conducted by using a three_x0002_antenna GPS system and NovAtelâ€™s SPAN-CPT. The results have demonstrated that the AhrsKf solution is stable and can correctly track the movement of the farming vehicle</t>
  </si>
  <si>
    <t>Y Mekonnen</t>
  </si>
  <si>
    <t>Review - Machine Learning Techniques in Wireless Sensor Network Based Precision Agriculture</t>
  </si>
  <si>
    <t>Journal of the Electrochemical Society</t>
  </si>
  <si>
    <t>The use of sensors and the Internet of Things (IoT) is key to moving the world's agriculture to a more productive and sustainable path. Recent advancements in IoT, Wireless Sensor Networks (WSN), and Information and Communication Technology (ICT) have the potential to address some of the environmental, economic, and technical challenges as well as opportunities in this sector. As the number of interconnected devices continues to grow, this generates more big data with multiple modalities and spatial and temporal variations. Intelligent processing and analysis of this big data are necessary to developing a higher level of knowledge base and insights that results in better decision making, forecasting, and reliable management of sensors. This paper is a comprehensive review of the application of different machine learning algorithms in sensor data analytics within the agricultural ecosystem. It further discusses a case study on an IoT based data-driven smart farm prototype as an integrated food, energy, and water (FEW) system.</t>
  </si>
  <si>
    <t>Y Sasi Supritha Devi</t>
  </si>
  <si>
    <t>Analysis of Precision Agriculture Technique by Using Machine Learning and IoT</t>
  </si>
  <si>
    <t>IoT is one of the best among the emerging technologies. Its scope has into the field of agriculture in which farmers learn to control his farm using IoT. Due to the lack of continuous human effort and optimal climatic conditions, many crops go waste every year. This paper discusses various methods that prevent manual action and added automatic control of the farm by using machine learning algorithms and IoT sensors. For example, support vector machine (SVR) is the method to check the weather conditions in every interval of time and gives data to the farmer and automatically takes the respective action. To detect the pests, image processing is the best-used technique. For controlling pests, we use pesticides spray by Drones and agricultural robots. This reduces costs, human effort and saves time. Irrigation can also be controlled by using the k-means clustering algorithm. Greenhouses are the best technique, which is being used nowadays in the precision agriculture that takes information about the growth of a particular plant and gives that information to the farmer. It also checks the internal climatic conditions.</t>
  </si>
  <si>
    <t>Y Zhu</t>
  </si>
  <si>
    <t>Applications of Wireless Sensor Network in the agriculture environment monitoring</t>
  </si>
  <si>
    <t>Procedia Engineering</t>
  </si>
  <si>
    <t>With the development of sensor technology, MEMS,wireless communications and the wide application of wireless sensor, Wireless Sensor Networks have been paid great attention in industry field and our daily life. In order to realize agricultural modernization and agricultural environment protection, this paper designs an agricultural environment monitoring system based on wireless sensor networks, and gives the hardware design of sensor nodes and the flowchart of software. Experiments have proved that the system is low power consumption and has stable running and high precision, which can realize remote real-time monitoring for unattended agriculture environment monitoring.</t>
  </si>
  <si>
    <t>Z Hu</t>
  </si>
  <si>
    <t>Application of Non-Orthogonal Multiple Access in Wireless Sensor Networks for Smart Agriculture</t>
  </si>
  <si>
    <t>Agriculture is one of the main economic industries of a country. Application of information technologies in agriculture, smart agriculture, aims to realize precision control of irrigation, fertilizer, diseases, and insect pests prevention in the growing of crops. For the sake of obtaining the interest data, wireless sensor networks (WSNs) are used to collect the interest data in the farm field and send the obtained data to the servers via wireless communication. Since the WSNs usually operate in the unlicensed spectrum, the available resource elements (REs) are scarce especially when a large number of sensor nodes are deployed in the farm field. To accommodate more sensor nodes and prolong the lifetime of the WSNs in agriculture, relay-aided non-orthogonal multiple access is introduced into the uplink transmission stage of the direct transmission from the sensor nodes to the sink node. Non-orthogonal multiple access (NOMA) can transmit multiple symbols simultaneously on the same RE by splitting them in the power domain and distinguish them according to diverse power levels of different symbols. The average sum data rate and outage probability of the relay-aided NOMA in uplink transmission are theoretically analyzed. The numerical simulation results show that the WSNs with relay-aided NOMA outperforms the traditional OMA scheme in uplink transmission in WSNs in agriculture.</t>
  </si>
  <si>
    <t>Z Zhang</t>
  </si>
  <si>
    <t>Investigation of wireless sensor networks for precision agriculture</t>
  </si>
  <si>
    <t>ASAE Annual International Meeting 2004</t>
  </si>
  <si>
    <t>Wireless Sensor Network (WSN) is a promising data mining solution of precision agriculture. Instrumented with wireless sensors, it will become available to monitor the plants in real time, such as air temperature, soil water content, and nutrition stress. The real time information of the fields will provide a solid base for farmers to adjust strategies at any time. WSN will revolutionize the data collection in agricultural research. However, there have been few researches on the applications of WSN for agriculture. This work was focused on the investigation of wireless sensor networks in agricultural applications. With a 2.4GHz wireless sensor node, the factors such as the coverage area and the agricultural environment effects (bare soil, soybean, and corn fields) on the radio were studied. The datasets were obtained from experiments. They could give an estimation of the sensors to be deployed in different environments given a certain area.</t>
  </si>
  <si>
    <t>M. Hosseinzadeh</t>
  </si>
  <si>
    <t>A Cluster-Tree-Based Secure Routing Protocol Using Dragonfly Algorithm (DA) in the Internet of Things (IoT) for Smart Agriculture</t>
  </si>
  <si>
    <t>Mathematics</t>
  </si>
  <si>
    <t>https://www.scopus.com/inward/citedby.uri?partnerID=HzOxMe3b&amp;scp=85146036606&amp;origin=inward</t>
  </si>
  <si>
    <t>10.3390/math11010080</t>
  </si>
  <si>
    <t>2227-7390</t>
  </si>
  <si>
    <t>https://api.elsevier.com/content/abstract/scopus_id/85146036606</t>
  </si>
  <si>
    <t>A. Srivastava</t>
  </si>
  <si>
    <t>https://www.scopus.com/inward/citedby.uri?partnerID=HzOxMe3b&amp;scp=85113402909&amp;origin=inward</t>
  </si>
  <si>
    <t>10.1007/s11277-021-08970-7</t>
  </si>
  <si>
    <t>0929-6212</t>
  </si>
  <si>
    <t>https://api.elsevier.com/content/abstract/scopus_id/85113402909</t>
  </si>
  <si>
    <t>S.H. Kumhar</t>
  </si>
  <si>
    <t>A Comprehensive Study of Using Internet of Things (IOT) in Monitoring System for Smart Agriculture</t>
  </si>
  <si>
    <t>2022 2nd International Conference on Advance Computing and Innovative Technologies in Engineering, ICACITE 2022</t>
  </si>
  <si>
    <t>https://www.scopus.com/inward/citedby.uri?partnerID=HzOxMe3b&amp;scp=85135459027&amp;origin=inward</t>
  </si>
  <si>
    <t>10.1109/ICACITE53722.2022.9823934</t>
  </si>
  <si>
    <t>https://api.elsevier.com/content/abstract/scopus_id/85135459027</t>
  </si>
  <si>
    <t>L. Vijayaraja</t>
  </si>
  <si>
    <t>A Cost Effective Agriculture System based on IoT using Sustainable Energy</t>
  </si>
  <si>
    <t>2022 6th International Conference on Trends in Electronics and Informatics, ICOEI 2022 - Proceedings</t>
  </si>
  <si>
    <t>https://www.scopus.com/inward/citedby.uri?partnerID=HzOxMe3b&amp;scp=85131955925&amp;origin=inward</t>
  </si>
  <si>
    <t>10.1109/ICOEI53556.2022.9776726</t>
  </si>
  <si>
    <t>https://api.elsevier.com/content/abstract/scopus_id/85131955925</t>
  </si>
  <si>
    <t>B. Hassan</t>
  </si>
  <si>
    <t>A Cost Effective Identity-Based Authentication Scheme for Internet of Things-Enabled Agriculture</t>
  </si>
  <si>
    <t>https://www.scopus.com/inward/citedby.uri?partnerID=HzOxMe3b&amp;scp=85129924994&amp;origin=inward</t>
  </si>
  <si>
    <t>10.1155/2022/4275243</t>
  </si>
  <si>
    <t>1530-8669</t>
  </si>
  <si>
    <t>https://api.elsevier.com/content/abstract/scopus_id/85129924994</t>
  </si>
  <si>
    <t>G. Delnevo</t>
  </si>
  <si>
    <t>A Deep Learning and Social IoT Approach for Plants Disease Prediction Toward a Sustainable Agriculture</t>
  </si>
  <si>
    <t>https://www.scopus.com/inward/citedby.uri?partnerID=HzOxMe3b&amp;scp=85110929716&amp;origin=inward</t>
  </si>
  <si>
    <t>10.1109/JIOT.2021.3097379</t>
  </si>
  <si>
    <t>2327-4662</t>
  </si>
  <si>
    <t>https://api.elsevier.com/content/abstract/scopus_id/85110929716</t>
  </si>
  <si>
    <t>L. Zhou</t>
  </si>
  <si>
    <t>A Heterogeneous Access Metamodel for Efficient IoT Remote Sensing Observation Management: Taking Precision Agriculture as an Example</t>
  </si>
  <si>
    <t>https://www.scopus.com/inward/citedby.uri?partnerID=HzOxMe3b&amp;scp=85119594171&amp;origin=inward</t>
  </si>
  <si>
    <t>10.1109/JIOT.2021.3118024</t>
  </si>
  <si>
    <t>https://api.elsevier.com/content/abstract/scopus_id/85119594171</t>
  </si>
  <si>
    <t>A.K.M. Al-Qurabat</t>
  </si>
  <si>
    <t>https://www.scopus.com/inward/citedby.uri?partnerID=HzOxMe3b&amp;scp=85123546584&amp;origin=inward</t>
  </si>
  <si>
    <t>10.12785/ijcds/110109</t>
  </si>
  <si>
    <t>2210-142X</t>
  </si>
  <si>
    <t>https://api.elsevier.com/content/abstract/scopus_id/85123546584</t>
  </si>
  <si>
    <t>A. Valente</t>
  </si>
  <si>
    <t>A LoRaWAN IoT System for Smart Agriculture for Vine Water Status Determination</t>
  </si>
  <si>
    <t>https://www.scopus.com/inward/citedby.uri?partnerID=HzOxMe3b&amp;scp=85141866947&amp;origin=inward</t>
  </si>
  <si>
    <t>10.3390/agriculture12101695</t>
  </si>
  <si>
    <t>2077-0472</t>
  </si>
  <si>
    <t>https://api.elsevier.com/content/abstract/scopus_id/85141866947</t>
  </si>
  <si>
    <t>K.A. Jani</t>
  </si>
  <si>
    <t>A Novel Model for Optimization of Resource Utilization in Smart Agriculture System Using IoT (SMAIoT)</t>
  </si>
  <si>
    <t>https://www.scopus.com/inward/citedby.uri?partnerID=HzOxMe3b&amp;scp=85133270018&amp;origin=inward</t>
  </si>
  <si>
    <t>10.1109/JIOT.2021.3128161</t>
  </si>
  <si>
    <t>https://api.elsevier.com/content/abstract/scopus_id/85133270018</t>
  </si>
  <si>
    <t>K. Osupile</t>
  </si>
  <si>
    <t>A Review on Agriculture Monitoring Systems using Internet of Things (IoT)</t>
  </si>
  <si>
    <t>Proceedings - International Conference on Applied Artificial Intelligence and Computing, ICAAIC 2022</t>
  </si>
  <si>
    <t>https://www.scopus.com/inward/citedby.uri?partnerID=HzOxMe3b&amp;scp=85133450473&amp;origin=inward</t>
  </si>
  <si>
    <t>10.1109/ICAAIC53929.2022.9792979</t>
  </si>
  <si>
    <t>https://api.elsevier.com/content/abstract/scopus_id/85133450473</t>
  </si>
  <si>
    <t>A. Rehman</t>
  </si>
  <si>
    <t>A Revisit of Internet of Things Technologies for Monitoring and Control Strategies in Smart Agriculture</t>
  </si>
  <si>
    <t>Agronomy</t>
  </si>
  <si>
    <t>https://www.scopus.com/inward/citedby.uri?partnerID=HzOxMe3b&amp;scp=85123681522&amp;origin=inward</t>
  </si>
  <si>
    <t>10.3390/agronomy12010127</t>
  </si>
  <si>
    <t>2073-4395</t>
  </si>
  <si>
    <t>https://api.elsevier.com/content/abstract/scopus_id/85123681522</t>
  </si>
  <si>
    <t>K. Lova Raju</t>
  </si>
  <si>
    <t>A Self-Powered, Real-Time, NRF24L01 IoT-Based Cloud-Enabled Service for Smart Agriculture Decision-Making System</t>
  </si>
  <si>
    <t>https://www.scopus.com/inward/citedby.uri?partnerID=HzOxMe3b&amp;scp=85123092535&amp;origin=inward</t>
  </si>
  <si>
    <t>10.1007/s11277-021-09462-4</t>
  </si>
  <si>
    <t>https://api.elsevier.com/content/abstract/scopus_id/85123092535</t>
  </si>
  <si>
    <t>R. Madhumathi</t>
  </si>
  <si>
    <t>A Survey on Wireless Sensor Networks and Instrumentation Techniques for Smart Agriculture</t>
  </si>
  <si>
    <t>https://www.scopus.com/inward/citedby.uri?partnerID=HzOxMe3b&amp;scp=85111957256&amp;origin=inward</t>
  </si>
  <si>
    <t>10.1007/978-981-16-1866-6_33</t>
  </si>
  <si>
    <t>2367-4512</t>
  </si>
  <si>
    <t>https://api.elsevier.com/content/abstract/scopus_id/85111957256</t>
  </si>
  <si>
    <t>M.S. Farooq</t>
  </si>
  <si>
    <t>https://www.scopus.com/inward/citedby.uri?partnerID=HzOxMe3b&amp;scp=85123272585&amp;origin=inward</t>
  </si>
  <si>
    <t>10.1109/ACCESS.2022.3142848</t>
  </si>
  <si>
    <t>2169-3536</t>
  </si>
  <si>
    <t>https://api.elsevier.com/content/abstract/scopus_id/85123272585</t>
  </si>
  <si>
    <t>S. Balivada</t>
  </si>
  <si>
    <t>A Wireless Underground Sensor Network Field Pilot for Agriculture and Ecology: Soil Moisture Mapping Using Signal Attenuation</t>
  </si>
  <si>
    <t>https://www.scopus.com/inward/citedby.uri?partnerID=HzOxMe3b&amp;scp=85130369006&amp;origin=inward</t>
  </si>
  <si>
    <t>10.3390/s22103913</t>
  </si>
  <si>
    <t>1424-8220</t>
  </si>
  <si>
    <t>https://api.elsevier.com/content/abstract/scopus_id/85130369006</t>
  </si>
  <si>
    <t>T. Saranya</t>
  </si>
  <si>
    <t>A comparative study of deep learning and Internet of Things for precision agriculture</t>
  </si>
  <si>
    <t>Engineering Applications of Artificial Intelligence</t>
  </si>
  <si>
    <t>https://www.scopus.com/inward/citedby.uri?partnerID=HzOxMe3b&amp;scp=85150799703&amp;origin=inward</t>
  </si>
  <si>
    <t>Short Survey</t>
  </si>
  <si>
    <t>10.1016/j.engappai.2023.106034</t>
  </si>
  <si>
    <t>0952-1976</t>
  </si>
  <si>
    <t>https://api.elsevier.com/content/abstract/scopus_id/85150799703</t>
  </si>
  <si>
    <t>L. Ting</t>
  </si>
  <si>
    <t>A secure framework for IoT-based smart climate agriculture system: Toward blockchain and edge computing</t>
  </si>
  <si>
    <t>Journal of Intelligent Systems</t>
  </si>
  <si>
    <t>https://www.scopus.com/inward/citedby.uri?partnerID=HzOxMe3b&amp;scp=85124456861&amp;origin=inward</t>
  </si>
  <si>
    <t>10.1515/jisys-2022-0012</t>
  </si>
  <si>
    <t>0334-1860</t>
  </si>
  <si>
    <t>https://api.elsevier.com/content/abstract/scopus_id/85124456861</t>
  </si>
  <si>
    <t>B. Gupta</t>
  </si>
  <si>
    <t>A smart agriculture framework for IoT based plant decay detection using smart croft algorithm</t>
  </si>
  <si>
    <t>Materials Today: Proceedings</t>
  </si>
  <si>
    <t>https://www.scopus.com/inward/citedby.uri?partnerID=HzOxMe3b&amp;scp=85127921747&amp;origin=inward</t>
  </si>
  <si>
    <t>10.1016/j.matpr.2022.03.314</t>
  </si>
  <si>
    <t>2214-7853</t>
  </si>
  <si>
    <t>https://api.elsevier.com/content/abstract/scopus_id/85127921747</t>
  </si>
  <si>
    <t>H. Pal</t>
  </si>
  <si>
    <t>A survey on IoT-based smart agriculture to reduce vegetable and fruit waste</t>
  </si>
  <si>
    <t>Journal of Physics: Conference Series</t>
  </si>
  <si>
    <t>https://www.scopus.com/inward/citedby.uri?partnerID=HzOxMe3b&amp;scp=85132754873&amp;origin=inward</t>
  </si>
  <si>
    <t>10.1088/1742-6596/2273/1/012009</t>
  </si>
  <si>
    <t>1742-6588</t>
  </si>
  <si>
    <t>https://api.elsevier.com/content/abstract/scopus_id/85132754873</t>
  </si>
  <si>
    <t>P.J. Krause</t>
  </si>
  <si>
    <t>A tutorial on data mining for Bayesian networks, with a specific focus on IoT for agriculture</t>
  </si>
  <si>
    <t>Internet of Things (Netherlands)</t>
  </si>
  <si>
    <t>https://www.scopus.com/inward/citedby.uri?partnerID=HzOxMe3b&amp;scp=85150263417&amp;origin=inward</t>
  </si>
  <si>
    <t>10.1016/j.iot.2023.100738</t>
  </si>
  <si>
    <t>2542-6605</t>
  </si>
  <si>
    <t>https://api.elsevier.com/content/abstract/scopus_id/85150263417</t>
  </si>
  <si>
    <t>V. Geetha Lekshmy</t>
  </si>
  <si>
    <t>Adaptive IoT System for Precision Agriculture</t>
  </si>
  <si>
    <t>https://www.scopus.com/inward/citedby.uri?partnerID=HzOxMe3b&amp;scp=85124165131&amp;origin=inward</t>
  </si>
  <si>
    <t>10.1007/978-981-16-6723-7_4</t>
  </si>
  <si>
    <t>2367-3370</t>
  </si>
  <si>
    <t>https://api.elsevier.com/content/abstract/scopus_id/85124165131</t>
  </si>
  <si>
    <t>H.M. Rai</t>
  </si>
  <si>
    <t>AgriBot: Smart Autonomous Agriculture Robot for Multipurpose Farming Application Using IOT</t>
  </si>
  <si>
    <t>https://www.scopus.com/inward/citedby.uri?partnerID=HzOxMe3b&amp;scp=85128910834&amp;origin=inward</t>
  </si>
  <si>
    <t>10.1007/978-981-19-0284-0_36</t>
  </si>
  <si>
    <t>1876-1100</t>
  </si>
  <si>
    <t>https://api.elsevier.com/content/abstract/scopus_id/85128910834</t>
  </si>
  <si>
    <t>K.S. Kumari</t>
  </si>
  <si>
    <t>Agriculture monitoring system based on internet of things by deep learning feature fusion with classification</t>
  </si>
  <si>
    <t>Computers and Electrical Engineering</t>
  </si>
  <si>
    <t>https://www.scopus.com/inward/citedby.uri?partnerID=HzOxMe3b&amp;scp=85134418731&amp;origin=inward</t>
  </si>
  <si>
    <t>10.1016/j.compeleceng.2022.108197</t>
  </si>
  <si>
    <t>0045-7906</t>
  </si>
  <si>
    <t>https://api.elsevier.com/content/abstract/scopus_id/85134418731</t>
  </si>
  <si>
    <t>S.A. Bhat</t>
  </si>
  <si>
    <t>https://www.scopus.com/inward/citedby.uri?partnerID=HzOxMe3b&amp;scp=85122799004&amp;origin=inward</t>
  </si>
  <si>
    <t>10.3390/agriculture12010040</t>
  </si>
  <si>
    <t>https://api.elsevier.com/content/abstract/scopus_id/85122799004</t>
  </si>
  <si>
    <t>S. Anand</t>
  </si>
  <si>
    <t>An Advanced and Efficient Cluster Key Management Scheme for Agriculture Precision IoT Based Systems</t>
  </si>
  <si>
    <t>International Journal of Electrical and Electronics Research</t>
  </si>
  <si>
    <t>https://www.scopus.com/inward/citedby.uri?partnerID=HzOxMe3b&amp;scp=85134324750&amp;origin=inward</t>
  </si>
  <si>
    <t>10.37391/IJEER.100235</t>
  </si>
  <si>
    <t>2347-470X</t>
  </si>
  <si>
    <t>https://api.elsevier.com/content/abstract/scopus_id/85134324750</t>
  </si>
  <si>
    <t>K.U. Singh</t>
  </si>
  <si>
    <t>An Artificial Neural Network-Based Pest Identification and Control in Smart Agriculture Using Wireless Sensor Networks</t>
  </si>
  <si>
    <t>https://www.scopus.com/inward/citedby.uri?partnerID=HzOxMe3b&amp;scp=85131191188&amp;origin=inward</t>
  </si>
  <si>
    <t>10.1155/2022/5801206</t>
  </si>
  <si>
    <t>0146-9428</t>
  </si>
  <si>
    <t>https://api.elsevier.com/content/abstract/scopus_id/85131191188</t>
  </si>
  <si>
    <t>M.E. Pérez-Pons</t>
  </si>
  <si>
    <t>An Edge-IoT Architecture and Regression Techniques Applied to an Agriculture Industry Scenario</t>
  </si>
  <si>
    <t>https://www.scopus.com/inward/citedby.uri?partnerID=HzOxMe3b&amp;scp=85113508279&amp;origin=inward</t>
  </si>
  <si>
    <t>10.1007/978-3-030-78901-5_9</t>
  </si>
  <si>
    <t>https://api.elsevier.com/content/abstract/scopus_id/85113508279</t>
  </si>
  <si>
    <t>S. Mishra</t>
  </si>
  <si>
    <t>An Energy Efficient LoRa-based Multi-Sensor IoT Network for Smart Sensor Agriculture System</t>
  </si>
  <si>
    <t>2023 IEEE Topical Conference on Wireless Sensors and Sensor Networks, WiSNeT 2023</t>
  </si>
  <si>
    <t>https://www.scopus.com/inward/citedby.uri?partnerID=HzOxMe3b&amp;scp=85149400388&amp;origin=inward</t>
  </si>
  <si>
    <t>10.1109/WiSNeT56959.2023.10046242</t>
  </si>
  <si>
    <t>https://api.elsevier.com/content/abstract/scopus_id/85149400388</t>
  </si>
  <si>
    <t>J.S. A</t>
  </si>
  <si>
    <t>An Experimental study of IoT-Based Topologies on MQTT protocol for Agriculture Intrusion Detection</t>
  </si>
  <si>
    <t>Measurement: Sensors</t>
  </si>
  <si>
    <t>https://www.scopus.com/inward/citedby.uri?partnerID=HzOxMe3b&amp;scp=85138142981&amp;origin=inward</t>
  </si>
  <si>
    <t>10.1016/j.measen.2022.100470</t>
  </si>
  <si>
    <t>2665-9174</t>
  </si>
  <si>
    <t>https://api.elsevier.com/content/abstract/scopus_id/85138142981</t>
  </si>
  <si>
    <t>K. Janani</t>
  </si>
  <si>
    <t>An Improved Agriculture Plant Disease Detection and Monitoring Using IOT</t>
  </si>
  <si>
    <t>8th International Conference on Advanced Computing and Communication Systems, ICACCS 2022</t>
  </si>
  <si>
    <t>https://www.scopus.com/inward/citedby.uri?partnerID=HzOxMe3b&amp;scp=85133179373&amp;origin=inward</t>
  </si>
  <si>
    <t>10.1109/ICACCS54159.2022.9785109</t>
  </si>
  <si>
    <t>https://api.elsevier.com/content/abstract/scopus_id/85133179373</t>
  </si>
  <si>
    <t>S.T. Prasath</t>
  </si>
  <si>
    <t>An In-Depth Study of Smart Agriculture Based on Internet of Things and Wireless Sensor Networks</t>
  </si>
  <si>
    <t>ECS Transactions</t>
  </si>
  <si>
    <t>https://www.scopus.com/inward/citedby.uri?partnerID=HzOxMe3b&amp;scp=85130534933&amp;origin=inward</t>
  </si>
  <si>
    <t>10.1149/10701.1363ecst</t>
  </si>
  <si>
    <t>1938-6737</t>
  </si>
  <si>
    <t>https://api.elsevier.com/content/abstract/scopus_id/85130534933</t>
  </si>
  <si>
    <t>H. Zeng</t>
  </si>
  <si>
    <t>https://www.scopus.com/inward/citedby.uri?partnerID=HzOxMe3b&amp;scp=85119871897&amp;origin=inward</t>
  </si>
  <si>
    <t>10.1111/exsy.12892</t>
  </si>
  <si>
    <t>0266-4720</t>
  </si>
  <si>
    <t>https://api.elsevier.com/content/abstract/scopus_id/85119871897</t>
  </si>
  <si>
    <t>S. Kailasam</t>
  </si>
  <si>
    <t>An IoT-based agriculture maintenance using pervasive computing with machine learning technique</t>
  </si>
  <si>
    <t>International Journal of Intelligent Computing and Cybernetics</t>
  </si>
  <si>
    <t>https://www.scopus.com/inward/citedby.uri?partnerID=HzOxMe3b&amp;scp=85119492141&amp;origin=inward</t>
  </si>
  <si>
    <t>10.1108/IJICC-06-2021-0101</t>
  </si>
  <si>
    <t>1756-378X</t>
  </si>
  <si>
    <t>https://api.elsevier.com/content/abstract/scopus_id/85119492141</t>
  </si>
  <si>
    <t>D. Khosla</t>
  </si>
  <si>
    <t>An Ultra-wideband Dielectric Resonator Antenna for WSN based IoT Applications in Agriculture</t>
  </si>
  <si>
    <t>International Journal of Sensors, Wireless Communications and Control</t>
  </si>
  <si>
    <t>https://www.scopus.com/inward/citedby.uri?partnerID=HzOxMe3b&amp;scp=85125007137&amp;origin=inward</t>
  </si>
  <si>
    <t>10.2174/2210327910666201228155145</t>
  </si>
  <si>
    <t>2210-3279</t>
  </si>
  <si>
    <t>https://api.elsevier.com/content/abstract/scopus_id/85125007137</t>
  </si>
  <si>
    <t>S.J. Suji Prasad</t>
  </si>
  <si>
    <t>An efficient LoRa-based smart agriculture management and monitoring system using wireless sensor networks</t>
  </si>
  <si>
    <t>International Journal of Ambient Energy</t>
  </si>
  <si>
    <t>https://www.scopus.com/inward/citedby.uri?partnerID=HzOxMe3b&amp;scp=85111673801&amp;origin=inward</t>
  </si>
  <si>
    <t>10.1080/01430750.2021.1953591</t>
  </si>
  <si>
    <t>0143-0750</t>
  </si>
  <si>
    <t>https://api.elsevier.com/content/abstract/scopus_id/85111673801</t>
  </si>
  <si>
    <t>M. Gheisari</t>
  </si>
  <si>
    <t>An efficient cluster head selection for wireless sensor network-based smart agriculture systems</t>
  </si>
  <si>
    <t>https://www.scopus.com/inward/citedby.uri?partnerID=HzOxMe3b&amp;scp=85131931933&amp;origin=inward</t>
  </si>
  <si>
    <t>10.1016/j.compag.2022.107105</t>
  </si>
  <si>
    <t>0168-1699</t>
  </si>
  <si>
    <t>https://api.elsevier.com/content/abstract/scopus_id/85131931933</t>
  </si>
  <si>
    <t>G.S. Prasanna Lakshmi</t>
  </si>
  <si>
    <t>An intelligent IOT sensor coupled precision irrigation model for agriculture</t>
  </si>
  <si>
    <t>https://www.scopus.com/inward/citedby.uri?partnerID=HzOxMe3b&amp;scp=85145721533&amp;origin=inward</t>
  </si>
  <si>
    <t>10.1016/j.measen.2022.100608</t>
  </si>
  <si>
    <t>https://api.elsevier.com/content/abstract/scopus_id/85145721533</t>
  </si>
  <si>
    <t>P.K. Singh</t>
  </si>
  <si>
    <t>An intelligent WSN-UAV-based IoT framework for precision agriculture application</t>
  </si>
  <si>
    <t>https://www.scopus.com/inward/citedby.uri?partnerID=HzOxMe3b&amp;scp=85126871488&amp;origin=inward</t>
  </si>
  <si>
    <t>10.1016/j.compeleceng.2022.107912</t>
  </si>
  <si>
    <t>https://api.elsevier.com/content/abstract/scopus_id/85126871488</t>
  </si>
  <si>
    <t>D. Dooyum Uyeh</t>
  </si>
  <si>
    <t>An online machine learning-based sensors clustering system for efficient and cost-effective environmental monitoring in controlled environment agriculture</t>
  </si>
  <si>
    <t>https://www.scopus.com/inward/citedby.uri?partnerID=HzOxMe3b&amp;scp=85133278013&amp;origin=inward</t>
  </si>
  <si>
    <t>10.1016/j.compag.2022.107139</t>
  </si>
  <si>
    <t>https://api.elsevier.com/content/abstract/scopus_id/85133278013</t>
  </si>
  <si>
    <t>S. Tangwannawit</t>
  </si>
  <si>
    <t>An optimization clustering and classification based on artificial intelligence approach for internet of things in agriculture</t>
  </si>
  <si>
    <t>IAES International Journal of Artificial Intelligence</t>
  </si>
  <si>
    <t>https://www.scopus.com/inward/citedby.uri?partnerID=HzOxMe3b&amp;scp=85131796777&amp;origin=inward</t>
  </si>
  <si>
    <t>10.11591/ijai.v11.i1.pp201-209</t>
  </si>
  <si>
    <t>2089-4872</t>
  </si>
  <si>
    <t>https://api.elsevier.com/content/abstract/scopus_id/85131796777</t>
  </si>
  <si>
    <t>R. Rastogi</t>
  </si>
  <si>
    <t>Analysis of Agriculture Production and Impacts of Climate Change in South Asian Region: A Concern Related with Healthcare 4.0 Using ML and Sensors</t>
  </si>
  <si>
    <t>https://www.scopus.com/inward/citedby.uri?partnerID=HzOxMe3b&amp;scp=85114107359&amp;origin=inward</t>
  </si>
  <si>
    <t>10.1007/978-3-030-76653-5_3</t>
  </si>
  <si>
    <t>1868-4394</t>
  </si>
  <si>
    <t>https://api.elsevier.com/content/abstract/scopus_id/85114107359</t>
  </si>
  <si>
    <t>A.H. Adow</t>
  </si>
  <si>
    <t>Analysis of Agriculture and Food Supply Chain through Blockchain and IoT with Light Weight Cluster Head</t>
  </si>
  <si>
    <t>Computational Intelligence and Neuroscience</t>
  </si>
  <si>
    <t>https://www.scopus.com/inward/citedby.uri?partnerID=HzOxMe3b&amp;scp=85136554109&amp;origin=inward</t>
  </si>
  <si>
    <t>10.1155/2022/1296993</t>
  </si>
  <si>
    <t>1687-5265</t>
  </si>
  <si>
    <t>https://api.elsevier.com/content/abstract/scopus_id/85136554109</t>
  </si>
  <si>
    <t>M. Sathanapriya</t>
  </si>
  <si>
    <t>Analysis of Hydroponic System Crop Yield Prediction and Crop IoT-based monitoring system for precision agriculture</t>
  </si>
  <si>
    <t>International Conference on Edge Computing and Applications, ICECAA 2022 - Proceedings</t>
  </si>
  <si>
    <t>https://www.scopus.com/inward/citedby.uri?partnerID=HzOxMe3b&amp;scp=85142769678&amp;origin=inward</t>
  </si>
  <si>
    <t>10.1109/ICECAA55415.2022.9936473</t>
  </si>
  <si>
    <t>https://api.elsevier.com/content/abstract/scopus_id/85142769678</t>
  </si>
  <si>
    <t>R.P. dos Santos</t>
  </si>
  <si>
    <t>Analysis of MQTT-SN and LWM2M communication protocols for precision agriculture IoT devices</t>
  </si>
  <si>
    <t>Iberian Conference on Information Systems and Technologies, CISTI</t>
  </si>
  <si>
    <t>https://www.scopus.com/inward/citedby.uri?partnerID=HzOxMe3b&amp;scp=85134833786&amp;origin=inward</t>
  </si>
  <si>
    <t>10.23919/CISTI54924.2022.9820048</t>
  </si>
  <si>
    <t>2166-0727</t>
  </si>
  <si>
    <t>https://api.elsevier.com/content/abstract/scopus_id/85134833786</t>
  </si>
  <si>
    <t>W. Cheng</t>
  </si>
  <si>
    <t>Anomaly Detection for Internet of Things Time Series Data Using Generative Adversarial Networks With Attention Mechanism in Smart Agriculture</t>
  </si>
  <si>
    <t>Frontiers in Plant Science</t>
  </si>
  <si>
    <t>https://www.scopus.com/inward/citedby.uri?partnerID=HzOxMe3b&amp;scp=85133392601&amp;origin=inward</t>
  </si>
  <si>
    <t>10.3389/fpls.2022.890563</t>
  </si>
  <si>
    <t>1664-462X</t>
  </si>
  <si>
    <t>https://api.elsevier.com/content/abstract/scopus_id/85133392601</t>
  </si>
  <si>
    <t>M. Tóth</t>
  </si>
  <si>
    <t>Application Possibilities of IoT-based Management Systems in Agriculture</t>
  </si>
  <si>
    <t>Springer Optimization and Its Applications</t>
  </si>
  <si>
    <t>https://www.scopus.com/inward/citedby.uri?partnerID=HzOxMe3b&amp;scp=85127190317&amp;origin=inward</t>
  </si>
  <si>
    <t>10.1007/978-3-030-84148-5_4</t>
  </si>
  <si>
    <t>1931-6828</t>
  </si>
  <si>
    <t>https://api.elsevier.com/content/abstract/scopus_id/85127190317</t>
  </si>
  <si>
    <t>K. Phasinam</t>
  </si>
  <si>
    <t>https://www.scopus.com/inward/citedby.uri?partnerID=HzOxMe3b&amp;scp=85124018450&amp;origin=inward</t>
  </si>
  <si>
    <t>10.1155/2022/8285969</t>
  </si>
  <si>
    <t>https://api.elsevier.com/content/abstract/scopus_id/85124018450</t>
  </si>
  <si>
    <t>A.R. Riaz</t>
  </si>
  <si>
    <t>Applying Adaptive Security Techniques for Risk Analysis of Internet of Things (IoT)-Based Smart Agriculture</t>
  </si>
  <si>
    <t>https://www.scopus.com/inward/citedby.uri?partnerID=HzOxMe3b&amp;scp=85138054513&amp;origin=inward</t>
  </si>
  <si>
    <t>10.3390/su141710964</t>
  </si>
  <si>
    <t>2071-1050</t>
  </si>
  <si>
    <t>https://api.elsevier.com/content/abstract/scopus_id/85138054513</t>
  </si>
  <si>
    <t>A. Wongchai</t>
  </si>
  <si>
    <t>Artificial intelligence - enabled soft sensor and internet of things for sustainable agriculture using ensemble deep learning architecture</t>
  </si>
  <si>
    <t>https://www.scopus.com/inward/citedby.uri?partnerID=HzOxMe3b&amp;scp=85134618985&amp;origin=inward</t>
  </si>
  <si>
    <t>10.1016/j.compeleceng.2022.108128</t>
  </si>
  <si>
    <t>https://api.elsevier.com/content/abstract/scopus_id/85134618985</t>
  </si>
  <si>
    <t>Y. Zhou</t>
  </si>
  <si>
    <t>Artificial intelligence and machine learning for the green development of agriculture in the emerging manufacturing industry in the IoT platform</t>
  </si>
  <si>
    <t>Acta Agriculturae Scandinavica Section B: Soil and Plant Science</t>
  </si>
  <si>
    <t>https://www.scopus.com/inward/citedby.uri?partnerID=HzOxMe3b&amp;scp=85121118406&amp;origin=inward</t>
  </si>
  <si>
    <t>10.1080/09064710.2021.2008482</t>
  </si>
  <si>
    <t>0906-4710</t>
  </si>
  <si>
    <t>https://api.elsevier.com/content/abstract/scopus_id/85121118406</t>
  </si>
  <si>
    <t>D. Monarca</t>
  </si>
  <si>
    <t>Autonomous Vehicles Management in Agriculture with Bluetooth Low Energy (BLE) and Passive Radio Frequency Identification (RFID) for Obstacle Avoidance</t>
  </si>
  <si>
    <t>https://www.scopus.com/inward/citedby.uri?partnerID=HzOxMe3b&amp;scp=85137014755&amp;origin=inward</t>
  </si>
  <si>
    <t>10.3390/su14159393</t>
  </si>
  <si>
    <t>https://api.elsevier.com/content/abstract/scopus_id/85137014755</t>
  </si>
  <si>
    <t>R. Tanwar</t>
  </si>
  <si>
    <t>Blockchain in IoT Networks for Precision Agriculture</t>
  </si>
  <si>
    <t>https://www.scopus.com/inward/citedby.uri?partnerID=HzOxMe3b&amp;scp=85140464141&amp;origin=inward</t>
  </si>
  <si>
    <t>10.1007/978-981-19-2535-1_10</t>
  </si>
  <si>
    <t>https://api.elsevier.com/content/abstract/scopus_id/85140464141</t>
  </si>
  <si>
    <t>R. Chaganti</t>
  </si>
  <si>
    <t>Blockchain-Based Cloud-Enabled Security Monitoring Using Internet of Things in Smart Agriculture</t>
  </si>
  <si>
    <t>Future Internet</t>
  </si>
  <si>
    <t>https://www.scopus.com/inward/citedby.uri?partnerID=HzOxMe3b&amp;scp=85138671391&amp;origin=inward</t>
  </si>
  <si>
    <t>10.3390/fi14090250</t>
  </si>
  <si>
    <t>1999-5903</t>
  </si>
  <si>
    <t>https://api.elsevier.com/content/abstract/scopus_id/85138671391</t>
  </si>
  <si>
    <t>V. Meshram</t>
  </si>
  <si>
    <t>Border-Square net: a robust multi-grade fruit classification in IoT smart agriculture using feature extraction based Deep Maxout network</t>
  </si>
  <si>
    <t>Multimedia Tools and Applications</t>
  </si>
  <si>
    <t>https://www.scopus.com/inward/citedby.uri?partnerID=HzOxMe3b&amp;scp=85132598066&amp;origin=inward</t>
  </si>
  <si>
    <t>10.1007/s11042-022-12855-7</t>
  </si>
  <si>
    <t>1380-7501</t>
  </si>
  <si>
    <t>https://api.elsevier.com/content/abstract/scopus_id/85132598066</t>
  </si>
  <si>
    <t>I.M. Kulmány</t>
  </si>
  <si>
    <t>Calibration of an Arduino-based low-cost capacitive soil moisture sensor for smart agriculture</t>
  </si>
  <si>
    <t>Journal of Hydrology and Hydromechanics</t>
  </si>
  <si>
    <t>https://www.scopus.com/inward/citedby.uri?partnerID=HzOxMe3b&amp;scp=85138158339&amp;origin=inward</t>
  </si>
  <si>
    <t>10.2478/johh-2022-0014</t>
  </si>
  <si>
    <t>0042-790X</t>
  </si>
  <si>
    <t>https://api.elsevier.com/content/abstract/scopus_id/85138158339</t>
  </si>
  <si>
    <t>A. Gupta</t>
  </si>
  <si>
    <t>Classification and yield prediction in smart agriculture system using IoT</t>
  </si>
  <si>
    <t>https://www.scopus.com/inward/citedby.uri?partnerID=HzOxMe3b&amp;scp=85122406341&amp;origin=inward</t>
  </si>
  <si>
    <t>10.1007/s12652-021-03685-w</t>
  </si>
  <si>
    <t>1868-5137</t>
  </si>
  <si>
    <t>https://api.elsevier.com/content/abstract/scopus_id/85122406341</t>
  </si>
  <si>
    <t>R.A. Ahmed</t>
  </si>
  <si>
    <t>Climate-smart agriculture using intelligent techniques, blockchain and Internet of Things: Concepts, challenges, and opportunities</t>
  </si>
  <si>
    <t>Transactions on Emerging Telecommunications Technologies</t>
  </si>
  <si>
    <t>https://www.scopus.com/inward/citedby.uri?partnerID=HzOxMe3b&amp;scp=85137579608&amp;origin=inward</t>
  </si>
  <si>
    <t>10.1002/ett.4607</t>
  </si>
  <si>
    <t>2161-3915</t>
  </si>
  <si>
    <t>https://api.elsevier.com/content/abstract/scopus_id/85137579608</t>
  </si>
  <si>
    <t>F.A. Pangestu</t>
  </si>
  <si>
    <t>Comparative Analysis of Grid and Tree Topologies in Agriculture WSN with RPL Routing</t>
  </si>
  <si>
    <t>https://www.scopus.com/inward/citedby.uri?partnerID=HzOxMe3b&amp;scp=85115994397&amp;origin=inward</t>
  </si>
  <si>
    <t>10.1007/978-981-16-2380-6_40</t>
  </si>
  <si>
    <t>https://api.elsevier.com/content/abstract/scopus_id/85115994397</t>
  </si>
  <si>
    <t>K. Kour</t>
  </si>
  <si>
    <t>Controlling Agronomic Variables of Saffron Crop Using IoT for Sustainable Agriculture</t>
  </si>
  <si>
    <t>https://www.scopus.com/inward/citedby.uri?partnerID=HzOxMe3b&amp;scp=85130172217&amp;origin=inward</t>
  </si>
  <si>
    <t>10.3390/su14095607</t>
  </si>
  <si>
    <t>https://api.elsevier.com/content/abstract/scopus_id/85130172217</t>
  </si>
  <si>
    <t>S. Alyahya</t>
  </si>
  <si>
    <t>https://www.scopus.com/inward/citedby.uri?partnerID=HzOxMe3b&amp;scp=85126727956&amp;origin=inward</t>
  </si>
  <si>
    <t>10.3390/electronics11060963</t>
  </si>
  <si>
    <t>2079-9292</t>
  </si>
  <si>
    <t>https://api.elsevier.com/content/abstract/scopus_id/85126727956</t>
  </si>
  <si>
    <t>E.M. Ouafiq</t>
  </si>
  <si>
    <t>Data Management and Integration of Low Power Consumption Embedded Devices IoT for Transforming Smart Agriculture into Actionable Knowledge</t>
  </si>
  <si>
    <t>https://www.scopus.com/inward/citedby.uri?partnerID=HzOxMe3b&amp;scp=85125721209&amp;origin=inward</t>
  </si>
  <si>
    <t>10.3390/agriculture12030329</t>
  </si>
  <si>
    <t>https://api.elsevier.com/content/abstract/scopus_id/85125721209</t>
  </si>
  <si>
    <t>F.M. Ribeiro Junior</t>
  </si>
  <si>
    <t>Data reduction based on machine learning algorithms for fog computing in IoT smart agriculture</t>
  </si>
  <si>
    <t>https://www.scopus.com/inward/citedby.uri?partnerID=HzOxMe3b&amp;scp=85123707420&amp;origin=inward</t>
  </si>
  <si>
    <t>10.1016/j.biosystemseng.2021.12.021</t>
  </si>
  <si>
    <t>1537-5110</t>
  </si>
  <si>
    <t>https://api.elsevier.com/content/abstract/scopus_id/85123707420</t>
  </si>
  <si>
    <t>M.Z. Hasan</t>
  </si>
  <si>
    <t>Deep Insight into IoT-Enabled Agriculture and Network Protocols</t>
  </si>
  <si>
    <t>https://www.scopus.com/inward/citedby.uri?partnerID=HzOxMe3b&amp;scp=85140141816&amp;origin=inward</t>
  </si>
  <si>
    <t>10.1155/2022/5617903</t>
  </si>
  <si>
    <t>https://api.elsevier.com/content/abstract/scopus_id/85140141816</t>
  </si>
  <si>
    <t>R. Kumar</t>
  </si>
  <si>
    <t>Deep Learning and Smart Contract-Assisted Secure Data Sharing for IoT-Based Intelligent Agriculture</t>
  </si>
  <si>
    <t>IEEE Intelligent Systems</t>
  </si>
  <si>
    <t>https://www.scopus.com/inward/citedby.uri?partnerID=HzOxMe3b&amp;scp=85137871657&amp;origin=inward</t>
  </si>
  <si>
    <t>10.1109/MIS.2022.3201553</t>
  </si>
  <si>
    <t>1541-1672</t>
  </si>
  <si>
    <t>https://api.elsevier.com/content/abstract/scopus_id/85137871657</t>
  </si>
  <si>
    <t>S.K. Smmarwar</t>
  </si>
  <si>
    <t>Deep malware detection framework for IoT-based smart agriculture</t>
  </si>
  <si>
    <t>https://www.scopus.com/inward/citedby.uri?partnerID=HzOxMe3b&amp;scp=85139185354&amp;origin=inward</t>
  </si>
  <si>
    <t>10.1016/j.compeleceng.2022.108410</t>
  </si>
  <si>
    <t>https://api.elsevier.com/content/abstract/scopus_id/85139185354</t>
  </si>
  <si>
    <t>M.E. Amr</t>
  </si>
  <si>
    <t>Design and Implementation of a Low-cost IoT Node for Data Processing, Case Study: Smart Agriculture</t>
  </si>
  <si>
    <t>Journal of Communications</t>
  </si>
  <si>
    <t>https://www.scopus.com/inward/citedby.uri?partnerID=HzOxMe3b&amp;scp=85123095876&amp;origin=inward</t>
  </si>
  <si>
    <t>10.12720/jcm.17.2.99-109</t>
  </si>
  <si>
    <t>1796-2021</t>
  </si>
  <si>
    <t>https://api.elsevier.com/content/abstract/scopus_id/85123095876</t>
  </si>
  <si>
    <t>K.N.E.A. Siddiquee</t>
  </si>
  <si>
    <t>Development of Algorithms for an IoT-Based Smart Agriculture Monitoring System</t>
  </si>
  <si>
    <t>https://www.scopus.com/inward/citedby.uri?partnerID=HzOxMe3b&amp;scp=85130574725&amp;origin=inward</t>
  </si>
  <si>
    <t>10.1155/2022/7372053</t>
  </si>
  <si>
    <t>https://api.elsevier.com/content/abstract/scopus_id/85130574725</t>
  </si>
  <si>
    <t>E. Adetiba</t>
  </si>
  <si>
    <t>Development of an IoT Based Data Acquisition and Automatic Irrigation System for Precision Agriculture</t>
  </si>
  <si>
    <t>Proceedings of the 2022 IEEE Nigeria 4th International Conference on Disruptive Technologies for Sustainable Development, NIGERCON 2022</t>
  </si>
  <si>
    <t>https://www.scopus.com/inward/citedby.uri?partnerID=HzOxMe3b&amp;scp=85133964124&amp;origin=inward</t>
  </si>
  <si>
    <t>10.1109/NIGERCON54645.2022.9803132</t>
  </si>
  <si>
    <t>https://api.elsevier.com/content/abstract/scopus_id/85133964124</t>
  </si>
  <si>
    <t>D.M. Andeme Bikoro</t>
  </si>
  <si>
    <t>Effective Contribution of Internet of Things (IoT) in Smart Agriculture: State of Art</t>
  </si>
  <si>
    <t>https://www.scopus.com/inward/citedby.uri?partnerID=HzOxMe3b&amp;scp=85131953781&amp;origin=inward</t>
  </si>
  <si>
    <t>10.1007/978-3-031-06374-9_14</t>
  </si>
  <si>
    <t>1867-8211</t>
  </si>
  <si>
    <t>https://api.elsevier.com/content/abstract/scopus_id/85131953781</t>
  </si>
  <si>
    <t>P. Billa</t>
  </si>
  <si>
    <t>Effective monitoring and protecting system for agriculture farming using IoT and raspberry pi</t>
  </si>
  <si>
    <t>https://www.scopus.com/inward/citedby.uri?partnerID=HzOxMe3b&amp;scp=85126824959&amp;origin=inward</t>
  </si>
  <si>
    <t>10.1016/j.matpr.2021.07.065</t>
  </si>
  <si>
    <t>https://api.elsevier.com/content/abstract/scopus_id/85126824959</t>
  </si>
  <si>
    <t>M.K. Mohanty</t>
  </si>
  <si>
    <t>Efficient sensor node localization in precision agriculture: an ANN based framework</t>
  </si>
  <si>
    <t>OPSEARCH</t>
  </si>
  <si>
    <t>https://www.scopus.com/inward/citedby.uri?partnerID=HzOxMe3b&amp;scp=85147662187&amp;origin=inward</t>
  </si>
  <si>
    <t>10.1007/s12597-023-00625-4</t>
  </si>
  <si>
    <t>0030-3887</t>
  </si>
  <si>
    <t>https://api.elsevier.com/content/abstract/scopus_id/85147662187</t>
  </si>
  <si>
    <t>B.A. Xiao</t>
  </si>
  <si>
    <t>Electrochemical sensor based on Bimetallic phosphosulfide Zn– Ni–P–S Nanocomposite -reduced graphene oxide for determination of Paraoxon Ethyl in agriculture wastewater</t>
  </si>
  <si>
    <t>International Journal of Electrochemical Science</t>
  </si>
  <si>
    <t>https://www.scopus.com/inward/citedby.uri?partnerID=HzOxMe3b&amp;scp=85130370293&amp;origin=inward</t>
  </si>
  <si>
    <t>10.20964/2022.06.72</t>
  </si>
  <si>
    <t>1452-3981</t>
  </si>
  <si>
    <t>https://api.elsevier.com/content/abstract/scopus_id/85130370293</t>
  </si>
  <si>
    <t>A.K. Rao</t>
  </si>
  <si>
    <t>Empirical Study on Energy-Efficient IoT-Based WSN Routing Protocols for Smart Agriculture System</t>
  </si>
  <si>
    <t>https://www.scopus.com/inward/citedby.uri?partnerID=HzOxMe3b&amp;scp=85130391557&amp;origin=inward</t>
  </si>
  <si>
    <t>10.1007/978-981-19-0619-0_23</t>
  </si>
  <si>
    <t>https://api.elsevier.com/content/abstract/scopus_id/85130391557</t>
  </si>
  <si>
    <t>R. Dhaya</t>
  </si>
  <si>
    <t>Energy Efficient Resource Allocation Algorithm for Agriculture IoT</t>
  </si>
  <si>
    <t>https://www.scopus.com/inward/citedby.uri?partnerID=HzOxMe3b&amp;scp=85125661764&amp;origin=inward</t>
  </si>
  <si>
    <t>10.1007/s11277-022-09607-z</t>
  </si>
  <si>
    <t>https://api.elsevier.com/content/abstract/scopus_id/85125661764</t>
  </si>
  <si>
    <t>R. Gill</t>
  </si>
  <si>
    <t>Energy Harvesting Sensors based Internet of Things System for Precision Agriculture</t>
  </si>
  <si>
    <t>Proceedings of 2nd International Conference on Innovative Practices in Technology and Management, ICIPTM 2022</t>
  </si>
  <si>
    <t>https://www.scopus.com/inward/citedby.uri?partnerID=HzOxMe3b&amp;scp=85129452681&amp;origin=inward</t>
  </si>
  <si>
    <t>10.1109/ICIPTM54933.2022.9754203</t>
  </si>
  <si>
    <t>https://api.elsevier.com/content/abstract/scopus_id/85129452681</t>
  </si>
  <si>
    <t>Y.D. Yao</t>
  </si>
  <si>
    <t>Energy-Efficient Routing Protocol Based on Multi-Threshold Segmentation in Wireless Sensors Networks for Precision Agriculture</t>
  </si>
  <si>
    <t>https://www.scopus.com/inward/citedby.uri?partnerID=HzOxMe3b&amp;scp=85124747074&amp;origin=inward</t>
  </si>
  <si>
    <t>10.1109/JSEN.2022.3150770</t>
  </si>
  <si>
    <t>1530-437X</t>
  </si>
  <si>
    <t>https://api.elsevier.com/content/abstract/scopus_id/85124747074</t>
  </si>
  <si>
    <t>G. Rajesh</t>
  </si>
  <si>
    <t>Enhanced Time-to-Time Monitoring and Surveillance in Agriculture Warehouse for Diverse Harvest Crop Yields through IoT Gadget</t>
  </si>
  <si>
    <t>2022 IEEE International Conference on Distributed Computing, VLSI, Electrical Circuits and Robotics, DISCOVER 2022 - Proceedings</t>
  </si>
  <si>
    <t>https://www.scopus.com/inward/citedby.uri?partnerID=HzOxMe3b&amp;scp=85145350042&amp;origin=inward</t>
  </si>
  <si>
    <t>10.1109/DISCOVER55800.2022.9974778</t>
  </si>
  <si>
    <t>https://api.elsevier.com/content/abstract/scopus_id/85145350042</t>
  </si>
  <si>
    <t>P. Arora</t>
  </si>
  <si>
    <t>Enhancement of Smart Agriculture using Internet of Things</t>
  </si>
  <si>
    <t>https://www.scopus.com/inward/citedby.uri?partnerID=HzOxMe3b&amp;scp=85130533600&amp;origin=inward</t>
  </si>
  <si>
    <t>10.1149/10701.7047ecst</t>
  </si>
  <si>
    <t>https://api.elsevier.com/content/abstract/scopus_id/85130533600</t>
  </si>
  <si>
    <t>R. Strong</t>
  </si>
  <si>
    <t>Evaluating Brazilian Agriculturalists’ IoT Smart Agriculture Adoption Barriers: Understanding Stakeholder Salience Prior to Launching an Innovation</t>
  </si>
  <si>
    <t>https://www.scopus.com/inward/citedby.uri?partnerID=HzOxMe3b&amp;scp=85138354794&amp;origin=inward</t>
  </si>
  <si>
    <t>10.3390/s22186833</t>
  </si>
  <si>
    <t>https://api.elsevier.com/content/abstract/scopus_id/85138354794</t>
  </si>
  <si>
    <t>K. Fizza</t>
  </si>
  <si>
    <t>Evaluating Sensor Data Quality in Internet of Things Smart Agriculture Applications</t>
  </si>
  <si>
    <t>IEEE Micro</t>
  </si>
  <si>
    <t>https://www.scopus.com/inward/citedby.uri?partnerID=HzOxMe3b&amp;scp=85122086795&amp;origin=inward</t>
  </si>
  <si>
    <t>10.1109/MM.2021.3137401</t>
  </si>
  <si>
    <t>0272-1732</t>
  </si>
  <si>
    <t>https://api.elsevier.com/content/abstract/scopus_id/85122086795</t>
  </si>
  <si>
    <t>Evaluation of vulnerabilities in IoT-based intelligent agriculture systems</t>
  </si>
  <si>
    <t>Autonomous Vehicles: Smart Vehicles for Communication</t>
  </si>
  <si>
    <t>https://www.scopus.com/inward/citedby.uri?partnerID=HzOxMe3b&amp;scp=85148195628&amp;origin=inward</t>
  </si>
  <si>
    <t>https://api.elsevier.com/content/abstract/scopus_id/85148195628</t>
  </si>
  <si>
    <t>V. Barrile</t>
  </si>
  <si>
    <t>Experimenting Agriculture 4.0 with Sensors: A Data Fusion Approach between Remote Sensing, UAVs and Self-Driving Tractors</t>
  </si>
  <si>
    <t>Sensors (Basel, Switzerland)</t>
  </si>
  <si>
    <t>https://www.scopus.com/inward/citedby.uri?partnerID=HzOxMe3b&amp;scp=85140933059&amp;origin=inward</t>
  </si>
  <si>
    <t>10.3390/s22207910</t>
  </si>
  <si>
    <t>https://api.elsevier.com/content/abstract/scopus_id/85140933059</t>
  </si>
  <si>
    <t>V. Ramachandran</t>
  </si>
  <si>
    <t>Exploiting IoT and Its Enabled Technologies for Irrigation Needs in Agriculture</t>
  </si>
  <si>
    <t>Water (Switzerland)</t>
  </si>
  <si>
    <t>https://www.scopus.com/inward/citedby.uri?partnerID=HzOxMe3b&amp;scp=85125639485&amp;origin=inward</t>
  </si>
  <si>
    <t>10.3390/w14050719</t>
  </si>
  <si>
    <t>2073-4441</t>
  </si>
  <si>
    <t>https://api.elsevier.com/content/abstract/scopus_id/85125639485</t>
  </si>
  <si>
    <t>S. Kamal</t>
  </si>
  <si>
    <t>FCN Network-Based Weed and Crop Segmentation for IoT-Aided Agriculture Applications</t>
  </si>
  <si>
    <t>https://www.scopus.com/inward/citedby.uri?partnerID=HzOxMe3b&amp;scp=85130547780&amp;origin=inward</t>
  </si>
  <si>
    <t>10.1155/2022/2770706</t>
  </si>
  <si>
    <t>https://api.elsevier.com/content/abstract/scopus_id/85130547780</t>
  </si>
  <si>
    <t>E. Palomar-Cosín</t>
  </si>
  <si>
    <t>Flexible IoT Agriculture Systems for Irrigation Control Based on Software Services</t>
  </si>
  <si>
    <t>https://www.scopus.com/inward/citedby.uri?partnerID=HzOxMe3b&amp;scp=85144541512&amp;origin=inward</t>
  </si>
  <si>
    <t>10.3390/s22249999</t>
  </si>
  <si>
    <t>https://api.elsevier.com/content/abstract/scopus_id/85144541512</t>
  </si>
  <si>
    <t>M. McCaig</t>
  </si>
  <si>
    <t>Framing the response to IoT in agriculture: A discourse analysis</t>
  </si>
  <si>
    <t>Agricultural Systems</t>
  </si>
  <si>
    <t>https://www.scopus.com/inward/citedby.uri?partnerID=HzOxMe3b&amp;scp=85143541866&amp;origin=inward</t>
  </si>
  <si>
    <t>10.1016/j.agsy.2022.103557</t>
  </si>
  <si>
    <t>0308-521X</t>
  </si>
  <si>
    <t>https://api.elsevier.com/content/abstract/scopus_id/85143541866</t>
  </si>
  <si>
    <t>I.T.J. Swamidason</t>
  </si>
  <si>
    <t>https://www.scopus.com/inward/citedby.uri?partnerID=HzOxMe3b&amp;scp=85125854714&amp;origin=inward</t>
  </si>
  <si>
    <t>10.13052/jmm1550-4646.18323</t>
  </si>
  <si>
    <t>1550-4646</t>
  </si>
  <si>
    <t>https://api.elsevier.com/content/abstract/scopus_id/85125854714</t>
  </si>
  <si>
    <t>A.L. Wanare</t>
  </si>
  <si>
    <t>Green Internet of Things (GIoT): Agriculture and Healthcare Application System (GIoT-AHAS)</t>
  </si>
  <si>
    <t>Green Internet of Things and Machine Learning: Towards a Smart Sustainable World</t>
  </si>
  <si>
    <t>https://www.scopus.com/inward/citedby.uri?partnerID=HzOxMe3b&amp;scp=85135195862&amp;origin=inward</t>
  </si>
  <si>
    <t>10.1002/9781119793144.ch9</t>
  </si>
  <si>
    <t>https://api.elsevier.com/content/abstract/scopus_id/85135195862</t>
  </si>
  <si>
    <t>D. Dey</t>
  </si>
  <si>
    <t>GreenFarm: An IoT-Based Sustainable Agriculture with Automated Lighting System</t>
  </si>
  <si>
    <t>https://www.scopus.com/inward/citedby.uri?partnerID=HzOxMe3b&amp;scp=85142708241&amp;origin=inward</t>
  </si>
  <si>
    <t>10.1007/978-981-19-3679-1_43</t>
  </si>
  <si>
    <t>https://api.elsevier.com/content/abstract/scopus_id/85142708241</t>
  </si>
  <si>
    <t>M. Subramanian</t>
  </si>
  <si>
    <t>Hybrid Electro Search with Ant Colony Optimization Algorithm for Task Scheduling in a Sensor Cloud Environment for Agriculture Irrigation Control System</t>
  </si>
  <si>
    <t>Complexity</t>
  </si>
  <si>
    <t>https://www.scopus.com/inward/citedby.uri?partnerID=HzOxMe3b&amp;scp=85140024237&amp;origin=inward</t>
  </si>
  <si>
    <t>10.1155/2022/4525220</t>
  </si>
  <si>
    <t>1076-2787</t>
  </si>
  <si>
    <t>https://api.elsevier.com/content/abstract/scopus_id/85140024237</t>
  </si>
  <si>
    <t>H. Bagha</t>
  </si>
  <si>
    <t>Hybrid Sensing Platform for IoT-Based Precision Agriculture</t>
  </si>
  <si>
    <t>https://www.scopus.com/inward/citedby.uri?partnerID=HzOxMe3b&amp;scp=85136570325&amp;origin=inward</t>
  </si>
  <si>
    <t>10.3390/fi14080233</t>
  </si>
  <si>
    <t>https://api.elsevier.com/content/abstract/scopus_id/85136570325</t>
  </si>
  <si>
    <t>F. Alrowais</t>
  </si>
  <si>
    <t>Hybrid leader based optimization with deep learning driven weed detection on internet of things enabled smart agriculture environment</t>
  </si>
  <si>
    <t>https://www.scopus.com/inward/citedby.uri?partnerID=HzOxMe3b&amp;scp=85139419650&amp;origin=inward</t>
  </si>
  <si>
    <t>10.1016/j.compeleceng.2022.108411</t>
  </si>
  <si>
    <t>https://api.elsevier.com/content/abstract/scopus_id/85139419650</t>
  </si>
  <si>
    <t>K. Elhattab</t>
  </si>
  <si>
    <t>INTERNET OF THINGS (IOT) FOR SMART CITY, AGRICULTURE AND HEALTHCARE</t>
  </si>
  <si>
    <t>Journal of Theoretical and Applied Information Technology</t>
  </si>
  <si>
    <t>https://www.scopus.com/inward/citedby.uri?partnerID=HzOxMe3b&amp;scp=85126143458&amp;origin=inward</t>
  </si>
  <si>
    <t>1992-8645</t>
  </si>
  <si>
    <t>https://api.elsevier.com/content/abstract/scopus_id/85126143458</t>
  </si>
  <si>
    <t>IOT Automation with Segmentation Techniques for Detection of Plant Seedlings in Agriculture</t>
  </si>
  <si>
    <t>https://www.scopus.com/inward/citedby.uri?partnerID=HzOxMe3b&amp;scp=85129926109&amp;origin=inward</t>
  </si>
  <si>
    <t>10.1155/2022/6466555</t>
  </si>
  <si>
    <t>https://api.elsevier.com/content/abstract/scopus_id/85129926109</t>
  </si>
  <si>
    <t>D.D. Patil</t>
  </si>
  <si>
    <t>IOT Sensor-Based Smart Agriculture Using Agro-robot</t>
  </si>
  <si>
    <t>https://www.scopus.com/inward/citedby.uri?partnerID=HzOxMe3b&amp;scp=85139525191&amp;origin=inward</t>
  </si>
  <si>
    <t>10.1007/978-3-031-04524-0_20</t>
  </si>
  <si>
    <t>2522-8595</t>
  </si>
  <si>
    <t>https://api.elsevier.com/content/abstract/scopus_id/85139525191</t>
  </si>
  <si>
    <t>A. Rajput</t>
  </si>
  <si>
    <t>IOT based Smart Agriculture Monitoring Using Node MCU and BLYNK App</t>
  </si>
  <si>
    <t>2022 International Conference on Machine Learning, Big Data, Cloud and Parallel Computing, COM-IT-CON 2022</t>
  </si>
  <si>
    <t>https://www.scopus.com/inward/citedby.uri?partnerID=HzOxMe3b&amp;scp=85137521737&amp;origin=inward</t>
  </si>
  <si>
    <t>10.1109/COM-IT-CON54601.2022.9850847</t>
  </si>
  <si>
    <t>https://api.elsevier.com/content/abstract/scopus_id/85137521737</t>
  </si>
  <si>
    <t>Y. Wang</t>
  </si>
  <si>
    <t>Image Detection System Based on Smart Sensor Network and Ecological Economy in the Context of Fine Agriculture</t>
  </si>
  <si>
    <t>https://www.scopus.com/inward/citedby.uri?partnerID=HzOxMe3b&amp;scp=85134892038&amp;origin=inward</t>
  </si>
  <si>
    <t>10.1155/2022/8953914</t>
  </si>
  <si>
    <t>1687-725X</t>
  </si>
  <si>
    <t>https://api.elsevier.com/content/abstract/scopus_id/85134892038</t>
  </si>
  <si>
    <t>J. Santhosh</t>
  </si>
  <si>
    <t>Image Driven Multi Feature Plant Management with FDE Based Smart Agriculture with Improved Security in Wireless Sensor Networks</t>
  </si>
  <si>
    <t>https://www.scopus.com/inward/citedby.uri?partnerID=HzOxMe3b&amp;scp=85120543441&amp;origin=inward</t>
  </si>
  <si>
    <t>10.1007/s11277-021-08710-x</t>
  </si>
  <si>
    <t>https://api.elsevier.com/content/abstract/scopus_id/85120543441</t>
  </si>
  <si>
    <t>T. Kassanuk</t>
  </si>
  <si>
    <t>Impact of Internet of Things and Machine Learning in Smart Agriculture</t>
  </si>
  <si>
    <t>https://www.scopus.com/inward/citedby.uri?partnerID=HzOxMe3b&amp;scp=85130531315&amp;origin=inward</t>
  </si>
  <si>
    <t>10.1149/10701.3215ecst</t>
  </si>
  <si>
    <t>https://api.elsevier.com/content/abstract/scopus_id/85130531315</t>
  </si>
  <si>
    <t>V. Viswanatha</t>
  </si>
  <si>
    <t>Implementation of IoT in Agriculture: A Scientific Approach for Smart Irrigation</t>
  </si>
  <si>
    <t>MysuruCon 2022 - 2022 IEEE 2nd Mysore Sub Section International Conference</t>
  </si>
  <si>
    <t>https://www.scopus.com/inward/citedby.uri?partnerID=HzOxMe3b&amp;scp=85145353823&amp;origin=inward</t>
  </si>
  <si>
    <t>10.1109/MysuruCon55714.2022.9972734</t>
  </si>
  <si>
    <t>https://api.elsevier.com/content/abstract/scopus_id/85145353823</t>
  </si>
  <si>
    <t>M.A. Latif</t>
  </si>
  <si>
    <t>Improving stability of aerial videos acquired through vision sensors onboard UAVs for applications in precision agriculture</t>
  </si>
  <si>
    <t>Signal, Image and Video Processing</t>
  </si>
  <si>
    <t>https://www.scopus.com/inward/citedby.uri?partnerID=HzOxMe3b&amp;scp=85123117300&amp;origin=inward</t>
  </si>
  <si>
    <t>10.1007/s11760-021-02077-z</t>
  </si>
  <si>
    <t>1863-1703</t>
  </si>
  <si>
    <t>https://api.elsevier.com/content/abstract/scopus_id/85123117300</t>
  </si>
  <si>
    <t>Z. Ma</t>
  </si>
  <si>
    <t>Industrial Internet of Things (IoT) and 3D Reconstruction Empowered Smart Agriculture System</t>
  </si>
  <si>
    <t>Proceedings of the 2022 IEEE International Conference on Internet of Things and Intelligence Systems, IoTaIS 2022</t>
  </si>
  <si>
    <t>https://www.scopus.com/inward/citedby.uri?partnerID=HzOxMe3b&amp;scp=85145974279&amp;origin=inward</t>
  </si>
  <si>
    <t>10.1109/IoTaIS56727.2022.9975929</t>
  </si>
  <si>
    <t>https://api.elsevier.com/content/abstract/scopus_id/85145974279</t>
  </si>
  <si>
    <t>M. Deva Priya</t>
  </si>
  <si>
    <t>Integrated IoT Blockchain-Based Smart Agriculture System</t>
  </si>
  <si>
    <t>https://www.scopus.com/inward/citedby.uri?partnerID=HzOxMe3b&amp;scp=85124030185&amp;origin=inward</t>
  </si>
  <si>
    <t>10.1007/978-981-16-7118-0_21</t>
  </si>
  <si>
    <t>https://api.elsevier.com/content/abstract/scopus_id/85124030185</t>
  </si>
  <si>
    <t>A.G. Menon</t>
  </si>
  <si>
    <t>Intelligent IoT-Based Monitoring Rover for Smart Agriculture Farming in Rural Areas</t>
  </si>
  <si>
    <t>https://www.scopus.com/inward/citedby.uri?partnerID=HzOxMe3b&amp;scp=85133019000&amp;origin=inward</t>
  </si>
  <si>
    <t>10.1007/978-981-19-0098-3_60</t>
  </si>
  <si>
    <t>https://api.elsevier.com/content/abstract/scopus_id/85133019000</t>
  </si>
  <si>
    <t>K.A. Gujar</t>
  </si>
  <si>
    <t>Intelligent Irrigation System for Agriculture using IoT and Machine Learning</t>
  </si>
  <si>
    <t>https://www.scopus.com/inward/citedby.uri?partnerID=HzOxMe3b&amp;scp=85135495076&amp;origin=inward</t>
  </si>
  <si>
    <t>10.1109/ICACITE53722.2022.9823522</t>
  </si>
  <si>
    <t>https://api.elsevier.com/content/abstract/scopus_id/85135495076</t>
  </si>
  <si>
    <t>L. Sun</t>
  </si>
  <si>
    <t>Intelligent agriculture technology based on internet of things</t>
  </si>
  <si>
    <t>Intelligent Automation and Soft Computing</t>
  </si>
  <si>
    <t>https://www.scopus.com/inward/citedby.uri?partnerID=HzOxMe3b&amp;scp=85118116975&amp;origin=inward</t>
  </si>
  <si>
    <t>10.32604/iasc.2022.021526</t>
  </si>
  <si>
    <t>1079-8587</t>
  </si>
  <si>
    <t>https://api.elsevier.com/content/abstract/scopus_id/85118116975</t>
  </si>
  <si>
    <t>S. Konde</t>
  </si>
  <si>
    <t>Internet of Things (IOT) Based Technologies in Smart Agriculture</t>
  </si>
  <si>
    <t>https://www.scopus.com/inward/citedby.uri?partnerID=HzOxMe3b&amp;scp=85130875656&amp;origin=inward</t>
  </si>
  <si>
    <t>10.1007/978-981-16-7985-8_26</t>
  </si>
  <si>
    <t>https://api.elsevier.com/content/abstract/scopus_id/85130875656</t>
  </si>
  <si>
    <t>K.C. Dias</t>
  </si>
  <si>
    <t>Internet of Things (IoT) in agriculture: An exploratory study on the production of growth tomato (industrial) in the south of Goiás, Brazil</t>
  </si>
  <si>
    <t>International Conference on Electrical, Computer, Communications and Mechatronics Engineering, ICECCME 2022</t>
  </si>
  <si>
    <t>https://www.scopus.com/inward/citedby.uri?partnerID=HzOxMe3b&amp;scp=85146426396&amp;origin=inward</t>
  </si>
  <si>
    <t>10.1109/ICECCME55909.2022.9988362</t>
  </si>
  <si>
    <t>https://api.elsevier.com/content/abstract/scopus_id/85146426396</t>
  </si>
  <si>
    <t>R. Shukla</t>
  </si>
  <si>
    <t>Internet of Things Application: E-health data acquisition system and Smart agriculture</t>
  </si>
  <si>
    <t>International Conference on Emerging Trends in Engineering and Technology, ICETET</t>
  </si>
  <si>
    <t>https://www.scopus.com/inward/citedby.uri?partnerID=HzOxMe3b&amp;scp=85132292361&amp;origin=inward</t>
  </si>
  <si>
    <t>10.1109/ICETET-SIP-2254415.2022.9791834</t>
  </si>
  <si>
    <t>2157-0477</t>
  </si>
  <si>
    <t>https://api.elsevier.com/content/abstract/scopus_id/85132292361</t>
  </si>
  <si>
    <t>N.S. Abu</t>
  </si>
  <si>
    <t>Internet of Things Applications in Precision Agriculture: A Review</t>
  </si>
  <si>
    <t>https://www.scopus.com/inward/citedby.uri?partnerID=HzOxMe3b&amp;scp=85136487548&amp;origin=inward</t>
  </si>
  <si>
    <t>10.18196/jrc.v3i3.14159</t>
  </si>
  <si>
    <t>2715-5056</t>
  </si>
  <si>
    <t>https://api.elsevier.com/content/abstract/scopus_id/85136487548</t>
  </si>
  <si>
    <t>S. Jarial</t>
  </si>
  <si>
    <t>Internet of Things application in Indian agriculture, challenges and effect on the extension advisory services – a review</t>
  </si>
  <si>
    <t>Journal of Agribusiness in Developing and Emerging Economies</t>
  </si>
  <si>
    <t>https://www.scopus.com/inward/citedby.uri?partnerID=HzOxMe3b&amp;scp=85122914302&amp;origin=inward</t>
  </si>
  <si>
    <t>10.1108/JADEE-05-2021-0121</t>
  </si>
  <si>
    <t>2044-0839</t>
  </si>
  <si>
    <t>https://api.elsevier.com/content/abstract/scopus_id/85122914302</t>
  </si>
  <si>
    <t>Internet of Things in Greenhouse Agriculture: A Survey on Enabling Technologies, Applications, and Protocols</t>
  </si>
  <si>
    <t>https://www.scopus.com/inward/citedby.uri?partnerID=HzOxMe3b&amp;scp=85128272006&amp;origin=inward</t>
  </si>
  <si>
    <t>10.1109/ACCESS.2022.3166634</t>
  </si>
  <si>
    <t>https://api.elsevier.com/content/abstract/scopus_id/85128272006</t>
  </si>
  <si>
    <t>Internet of Things in Precision Agriculture: A Survey on Sensing Mechanisms, Potential Applications, and Challenges</t>
  </si>
  <si>
    <t>https://www.scopus.com/inward/citedby.uri?partnerID=HzOxMe3b&amp;scp=85115145394&amp;origin=inward</t>
  </si>
  <si>
    <t>10.1007/978-981-16-2422-3_42</t>
  </si>
  <si>
    <t>https://api.elsevier.com/content/abstract/scopus_id/85115145394</t>
  </si>
  <si>
    <t>E. Micheni</t>
  </si>
  <si>
    <t>Internet of Things, Big Data Analytics, and Deep Learning for Sustainable Precision Agriculture</t>
  </si>
  <si>
    <t>2022 IST-Africa Conference, IST-Africa 2022</t>
  </si>
  <si>
    <t>https://www.scopus.com/inward/citedby.uri?partnerID=HzOxMe3b&amp;scp=85137529817&amp;origin=inward</t>
  </si>
  <si>
    <t>10.23919/IST-Africa56635.2022.9845510</t>
  </si>
  <si>
    <t>https://api.elsevier.com/content/abstract/scopus_id/85137529817</t>
  </si>
  <si>
    <t>G. Singh</t>
  </si>
  <si>
    <t>Internet of Things-Based Devices/Robots in Agriculture 4.0</t>
  </si>
  <si>
    <t>https://www.scopus.com/inward/citedby.uri?partnerID=HzOxMe3b&amp;scp=85123366649&amp;origin=inward</t>
  </si>
  <si>
    <t>10.1007/978-981-16-6605-6_6</t>
  </si>
  <si>
    <t>https://api.elsevier.com/content/abstract/scopus_id/85123366649</t>
  </si>
  <si>
    <t>M.G. Kibria</t>
  </si>
  <si>
    <t>Internet of things based automated agriculture system for irrigating soil</t>
  </si>
  <si>
    <t>Bulletin of Electrical Engineering and Informatics</t>
  </si>
  <si>
    <t>https://www.scopus.com/inward/citedby.uri?partnerID=HzOxMe3b&amp;scp=85131518334&amp;origin=inward</t>
  </si>
  <si>
    <t>10.11591/eei.v11i3.3554</t>
  </si>
  <si>
    <t>2089-3191</t>
  </si>
  <si>
    <t>https://api.elsevier.com/content/abstract/scopus_id/85131518334</t>
  </si>
  <si>
    <t>M. Jeyaselvi</t>
  </si>
  <si>
    <t>IoT Based Smart Agriculture</t>
  </si>
  <si>
    <t>Proceedings of the 2022 8th International Conference on Applied System Innovation, ICASI 2022</t>
  </si>
  <si>
    <t>https://www.scopus.com/inward/citedby.uri?partnerID=HzOxMe3b&amp;scp=85130919524&amp;origin=inward</t>
  </si>
  <si>
    <t>10.1109/ICASI55125.2022.9774472</t>
  </si>
  <si>
    <t>https://api.elsevier.com/content/abstract/scopus_id/85130919524</t>
  </si>
  <si>
    <t>IoT Based Smart Greenhouse Framework and Control Strategies for Sustainable Agriculture</t>
  </si>
  <si>
    <t>https://www.scopus.com/inward/citedby.uri?partnerID=HzOxMe3b&amp;scp=85137902526&amp;origin=inward</t>
  </si>
  <si>
    <t>10.1109/ACCESS.2022.3204066</t>
  </si>
  <si>
    <t>https://api.elsevier.com/content/abstract/scopus_id/85137902526</t>
  </si>
  <si>
    <t>K. Bakthavatchalam</t>
  </si>
  <si>
    <t>IoT Framework for Measurement and Precision Agriculture: Predicting the Crop Using Machine Learning Algorithms</t>
  </si>
  <si>
    <t>Technologies</t>
  </si>
  <si>
    <t>https://www.scopus.com/inward/citedby.uri?partnerID=HzOxMe3b&amp;scp=85131328489&amp;origin=inward</t>
  </si>
  <si>
    <t>10.3390/technologies10010013</t>
  </si>
  <si>
    <t>2227-7080</t>
  </si>
  <si>
    <t>https://api.elsevier.com/content/abstract/scopus_id/85131328489</t>
  </si>
  <si>
    <t>J. Tian</t>
  </si>
  <si>
    <t>IoT Smart Agriculture and Agricultural Product Income Insurance Participant Behavior Based on Fuzzy Neural Network</t>
  </si>
  <si>
    <t>https://www.scopus.com/inward/citedby.uri?partnerID=HzOxMe3b&amp;scp=85131652327&amp;origin=inward</t>
  </si>
  <si>
    <t>10.1155/2022/4778975</t>
  </si>
  <si>
    <t>https://api.elsevier.com/content/abstract/scopus_id/85131652327</t>
  </si>
  <si>
    <t>M. Pyingkodi</t>
  </si>
  <si>
    <t>IoT Technologies for Precision Agriculture: A Survey</t>
  </si>
  <si>
    <t>Proceedings - 6th International Conference on Computing Methodologies and Communication, ICCMC 2022</t>
  </si>
  <si>
    <t>https://www.scopus.com/inward/citedby.uri?partnerID=HzOxMe3b&amp;scp=85129189012&amp;origin=inward</t>
  </si>
  <si>
    <t>10.1109/ICCMC53470.2022.9753823</t>
  </si>
  <si>
    <t>https://api.elsevier.com/content/abstract/scopus_id/85129189012</t>
  </si>
  <si>
    <t>M.A. Ali</t>
  </si>
  <si>
    <t>IoT and Blockchain based Smart Agriculture Monitoring and Intelligence Security System</t>
  </si>
  <si>
    <t>Proceedings - 2022 3rd International Conference on Computation, Automation and Knowledge Management, ICCAKM 2022</t>
  </si>
  <si>
    <t>https://www.scopus.com/inward/citedby.uri?partnerID=HzOxMe3b&amp;scp=85146261733&amp;origin=inward</t>
  </si>
  <si>
    <t>10.1109/ICCAKM54721.2022.9990243</t>
  </si>
  <si>
    <t>https://api.elsevier.com/content/abstract/scopus_id/85146261733</t>
  </si>
  <si>
    <t>IoT based Soil Nutrients Analysis and Monitoring System for Smart Agriculture</t>
  </si>
  <si>
    <t>3rd International Conference on Electronics and Sustainable Communication Systems, ICESC 2022 - Proceedings</t>
  </si>
  <si>
    <t>https://www.scopus.com/inward/citedby.uri?partnerID=HzOxMe3b&amp;scp=85139551639&amp;origin=inward</t>
  </si>
  <si>
    <t>10.1109/ICESC54411.2022.9885371</t>
  </si>
  <si>
    <t>https://api.elsevier.com/content/abstract/scopus_id/85139551639</t>
  </si>
  <si>
    <t>P. Abdul Hafeez</t>
  </si>
  <si>
    <t>IoT in Agriculture and Healthcare: Applications and Challenges</t>
  </si>
  <si>
    <t>3rd International Conference on Smart Electronics and Communication, ICOSEC 2022 - Proceedings</t>
  </si>
  <si>
    <t>https://www.scopus.com/inward/citedby.uri?partnerID=HzOxMe3b&amp;scp=85143690602&amp;origin=inward</t>
  </si>
  <si>
    <t>10.1109/ICOSEC54921.2022.9952061</t>
  </si>
  <si>
    <t>https://api.elsevier.com/content/abstract/scopus_id/85143690602</t>
  </si>
  <si>
    <t>N.N. Misra</t>
  </si>
  <si>
    <t>https://www.scopus.com/inward/citedby.uri?partnerID=HzOxMe3b&amp;scp=85129568445&amp;origin=inward</t>
  </si>
  <si>
    <t>10.1109/JIOT.2020.2998584</t>
  </si>
  <si>
    <t>https://api.elsevier.com/content/abstract/scopus_id/85129568445</t>
  </si>
  <si>
    <t>P.G. Vinueza-Naranjo</t>
  </si>
  <si>
    <t>IoT-Based Smart Agriculture and Poultry Farms for Environmental Sustainability and Development</t>
  </si>
  <si>
    <t>https://www.scopus.com/inward/citedby.uri?partnerID=HzOxMe3b&amp;scp=85117714245&amp;origin=inward</t>
  </si>
  <si>
    <t>10.1007/978-3-030-75123-4_17</t>
  </si>
  <si>
    <t>https://api.elsevier.com/content/abstract/scopus_id/85117714245</t>
  </si>
  <si>
    <t>V.K. Quy</t>
  </si>
  <si>
    <t>https://www.scopus.com/inward/citedby.uri?partnerID=HzOxMe3b&amp;scp=85127581801&amp;origin=inward</t>
  </si>
  <si>
    <t>10.3390/app12073396</t>
  </si>
  <si>
    <t>2076-3417</t>
  </si>
  <si>
    <t>https://api.elsevier.com/content/abstract/scopus_id/85127581801</t>
  </si>
  <si>
    <t>S. Qazi</t>
  </si>
  <si>
    <t>https://www.scopus.com/inward/citedby.uri?partnerID=HzOxMe3b&amp;scp=85125359360&amp;origin=inward</t>
  </si>
  <si>
    <t>10.1109/ACCESS.2022.3152544</t>
  </si>
  <si>
    <t>https://api.elsevier.com/content/abstract/scopus_id/85125359360</t>
  </si>
  <si>
    <t>K. Ramana</t>
  </si>
  <si>
    <t>Leaf Disease Classification in Smart Agriculture using Deep Neural Network Architecture and IoT</t>
  </si>
  <si>
    <t>Journal of Circuits, Systems and Computers</t>
  </si>
  <si>
    <t>https://www.scopus.com/inward/citedby.uri?partnerID=HzOxMe3b&amp;scp=85133140042&amp;origin=inward</t>
  </si>
  <si>
    <t>10.1142/S0218126622400047</t>
  </si>
  <si>
    <t>0218-1266</t>
  </si>
  <si>
    <t>https://api.elsevier.com/content/abstract/scopus_id/85133140042</t>
  </si>
  <si>
    <t>K.K. Sarma</t>
  </si>
  <si>
    <t>Learning Aided System for Agriculture Monitoring Designed Using Image Processing and IoT-CNN</t>
  </si>
  <si>
    <t>https://www.scopus.com/inward/citedby.uri?partnerID=HzOxMe3b&amp;scp=85128311810&amp;origin=inward</t>
  </si>
  <si>
    <t>10.1109/ACCESS.2022.3167061</t>
  </si>
  <si>
    <t>https://api.elsevier.com/content/abstract/scopus_id/85128311810</t>
  </si>
  <si>
    <t>S. Mueller</t>
  </si>
  <si>
    <t>Leveraging IoT solutions as a base for development of the agriculture advisory services</t>
  </si>
  <si>
    <t>2022 IEEE International Conference on Omni-Layer Intelligent Systems, COINS 2022</t>
  </si>
  <si>
    <t>https://www.scopus.com/inward/citedby.uri?partnerID=HzOxMe3b&amp;scp=85137990478&amp;origin=inward</t>
  </si>
  <si>
    <t>10.1109/COINS54846.2022.9854950</t>
  </si>
  <si>
    <t>https://api.elsevier.com/content/abstract/scopus_id/85137990478</t>
  </si>
  <si>
    <t>M.A. Ahmed</t>
  </si>
  <si>
    <t>LoRa Based IoT Platform for Remote Monitoring of Large-Scale Agriculture Farms in Chile</t>
  </si>
  <si>
    <t>https://www.scopus.com/inward/citedby.uri?partnerID=HzOxMe3b&amp;scp=85127677087&amp;origin=inward</t>
  </si>
  <si>
    <t>10.3390/s22082824</t>
  </si>
  <si>
    <t>https://api.elsevier.com/content/abstract/scopus_id/85127677087</t>
  </si>
  <si>
    <t>L. Edwin</t>
  </si>
  <si>
    <t>LoRa System with IOT Technology for Smart Agriculture System</t>
  </si>
  <si>
    <t>2022 IEEE 20th Student Conference on Research and Development, SCOReD 2022</t>
  </si>
  <si>
    <t>https://www.scopus.com/inward/citedby.uri?partnerID=HzOxMe3b&amp;scp=85145436129&amp;origin=inward</t>
  </si>
  <si>
    <t>10.1109/SCOReD57082.2022.9974084</t>
  </si>
  <si>
    <t>https://api.elsevier.com/content/abstract/scopus_id/85145436129</t>
  </si>
  <si>
    <t>D.K. Singh</t>
  </si>
  <si>
    <t>LoRa based intelligent soil and weather condition monitoring with internet of things for precision agriculture in smart cities</t>
  </si>
  <si>
    <t>IET Communications</t>
  </si>
  <si>
    <t>https://www.scopus.com/inward/citedby.uri?partnerID=HzOxMe3b&amp;scp=85124598774&amp;origin=inward</t>
  </si>
  <si>
    <t>10.1049/cmu2.12352</t>
  </si>
  <si>
    <t>1751-8628</t>
  </si>
  <si>
    <t>https://api.elsevier.com/content/abstract/scopus_id/85124598774</t>
  </si>
  <si>
    <t>A. Verma</t>
  </si>
  <si>
    <t>Low-Cost IoT Framework for Indian Agriculture Sector: A Compressive Review to Meet Future Expectation</t>
  </si>
  <si>
    <t>https://www.scopus.com/inward/citedby.uri?partnerID=HzOxMe3b&amp;scp=85122484960&amp;origin=inward</t>
  </si>
  <si>
    <t>10.1007/978-981-16-6289-8_21</t>
  </si>
  <si>
    <t>https://api.elsevier.com/content/abstract/scopus_id/85122484960</t>
  </si>
  <si>
    <t>A. Andreadis</t>
  </si>
  <si>
    <t>Low-Power IoT Environmental Monitoring and Smart Agriculture for Unconnected Rural Areas</t>
  </si>
  <si>
    <t>2022 20th Mediterranean Communication and Computer Networking Conference, MedComNet 2022</t>
  </si>
  <si>
    <t>https://www.scopus.com/inward/citedby.uri?partnerID=HzOxMe3b&amp;scp=85135069130&amp;origin=inward</t>
  </si>
  <si>
    <t>10.1109/MedComNet55087.2022.9810376</t>
  </si>
  <si>
    <t>https://api.elsevier.com/content/abstract/scopus_id/85135069130</t>
  </si>
  <si>
    <t>M. Adil</t>
  </si>
  <si>
    <t>MHADBOR: AI-Enabled Administrative-Distance-Based Opportunistic Load Balancing Scheme for an Agriculture Internet of Things Network</t>
  </si>
  <si>
    <t>https://www.scopus.com/inward/citedby.uri?partnerID=HzOxMe3b&amp;scp=85115162210&amp;origin=inward</t>
  </si>
  <si>
    <t>10.1109/MM.2021.3112264</t>
  </si>
  <si>
    <t>https://api.elsevier.com/content/abstract/scopus_id/85115162210</t>
  </si>
  <si>
    <t>C. Murugamani</t>
  </si>
  <si>
    <t>Machine Learning Technique for Precision Agriculture Applications in 5G-Based Internet of Things</t>
  </si>
  <si>
    <t>https://www.scopus.com/inward/citedby.uri?partnerID=HzOxMe3b&amp;scp=85132502782&amp;origin=inward</t>
  </si>
  <si>
    <t>10.1155/2022/6534238</t>
  </si>
  <si>
    <t>https://api.elsevier.com/content/abstract/scopus_id/85132502782</t>
  </si>
  <si>
    <t>S. Goel</t>
  </si>
  <si>
    <t>Machine Learning Techniques for Precision Agriculture Using Wireless Sensor Networks</t>
  </si>
  <si>
    <t>https://www.scopus.com/inward/citedby.uri?partnerID=HzOxMe3b&amp;scp=85130570806&amp;origin=inward</t>
  </si>
  <si>
    <t>10.1149/10701.9229ecst</t>
  </si>
  <si>
    <t>https://api.elsevier.com/content/abstract/scopus_id/85130570806</t>
  </si>
  <si>
    <t>S. Fuentes</t>
  </si>
  <si>
    <t>Methodologies Used in Remote Sensing Data Analysis and Remote Sensors for Precision Agriculture</t>
  </si>
  <si>
    <t>https://www.scopus.com/inward/citedby.uri?partnerID=HzOxMe3b&amp;scp=85140634258&amp;origin=inward</t>
  </si>
  <si>
    <t>Editorial</t>
  </si>
  <si>
    <t>10.3390/s22207898</t>
  </si>
  <si>
    <t>https://api.elsevier.com/content/abstract/scopus_id/85140634258</t>
  </si>
  <si>
    <t>Monitoring Ambient Parameters in the IoT Precision Agriculture Scenario: An Approach to Sensor Selection and Hydroponic Saffron Cultivation</t>
  </si>
  <si>
    <t>https://www.scopus.com/inward/citedby.uri?partnerID=HzOxMe3b&amp;scp=85142704070&amp;origin=inward</t>
  </si>
  <si>
    <t>10.3390/s22228905</t>
  </si>
  <si>
    <t>https://api.elsevier.com/content/abstract/scopus_id/85142704070</t>
  </si>
  <si>
    <t>Y. Wu</t>
  </si>
  <si>
    <t>New page of agriculture: On the view of 5G generation and GPS</t>
  </si>
  <si>
    <t>ICCC 2022 - IEEE 10th Jubilee International Conference on Computational Cybernetics and Cyber-Medical Systems, Proceedings</t>
  </si>
  <si>
    <t>https://www.scopus.com/inward/citedby.uri?partnerID=HzOxMe3b&amp;scp=85141702926&amp;origin=inward</t>
  </si>
  <si>
    <t>10.1109/ICCC202255925.2022.9922891</t>
  </si>
  <si>
    <t>https://api.elsevier.com/content/abstract/scopus_id/85141702926</t>
  </si>
  <si>
    <t>E. Symeonaki</t>
  </si>
  <si>
    <t>Ontology-Based IoT Middleware Approach for Smart Livestock Farming toward Agriculture 4.0: A Case Study for Controlling Thermal Environment in a Pig Facility</t>
  </si>
  <si>
    <t>https://www.scopus.com/inward/citedby.uri?partnerID=HzOxMe3b&amp;scp=85129874233&amp;origin=inward</t>
  </si>
  <si>
    <t>10.3390/agronomy12030750</t>
  </si>
  <si>
    <t>https://api.elsevier.com/content/abstract/scopus_id/85129874233</t>
  </si>
  <si>
    <t>F. Jamil</t>
  </si>
  <si>
    <t>https://www.scopus.com/inward/citedby.uri?partnerID=HzOxMe3b&amp;scp=85120362071&amp;origin=inward</t>
  </si>
  <si>
    <t>10.1016/j.compag.2021.106573</t>
  </si>
  <si>
    <t>https://api.elsevier.com/content/abstract/scopus_id/85120362071</t>
  </si>
  <si>
    <t>G. Yascaribay</t>
  </si>
  <si>
    <t>Performance Evaluation of Communication Systems Used for Internet of Things in Agriculture</t>
  </si>
  <si>
    <t>https://www.scopus.com/inward/citedby.uri?partnerID=HzOxMe3b&amp;scp=85131661390&amp;origin=inward</t>
  </si>
  <si>
    <t>10.3390/agriculture12060786</t>
  </si>
  <si>
    <t>https://api.elsevier.com/content/abstract/scopus_id/85131661390</t>
  </si>
  <si>
    <t>D. Vieira</t>
  </si>
  <si>
    <t>Positioning and Attitude determination for Precision Agriculture Robots based on IMU and Two RTK GPSs Sensor Fusion</t>
  </si>
  <si>
    <t>IFAC-PapersOnLine</t>
  </si>
  <si>
    <t>https://www.scopus.com/inward/citedby.uri?partnerID=HzOxMe3b&amp;scp=85144823584&amp;origin=inward</t>
  </si>
  <si>
    <t>10.1016/j.ifacol.2022.11.115</t>
  </si>
  <si>
    <t>2405-8963</t>
  </si>
  <si>
    <t>https://api.elsevier.com/content/abstract/scopus_id/85144823584</t>
  </si>
  <si>
    <t>W. Arrubla-Hoyos</t>
  </si>
  <si>
    <t>Precision Agriculture and Sensor Systems Applications in Colombia through 5G Networks</t>
  </si>
  <si>
    <t>https://www.scopus.com/inward/citedby.uri?partnerID=HzOxMe3b&amp;scp=85139961138&amp;origin=inward</t>
  </si>
  <si>
    <t>10.3390/s22197295</t>
  </si>
  <si>
    <t>https://api.elsevier.com/content/abstract/scopus_id/85139961138</t>
  </si>
  <si>
    <t>R. Akhter</t>
  </si>
  <si>
    <t>https://www.scopus.com/inward/citedby.uri?partnerID=HzOxMe3b&amp;scp=85110103193&amp;origin=inward</t>
  </si>
  <si>
    <t>10.1016/j.jksuci.2021.05.013</t>
  </si>
  <si>
    <t>1319-1578</t>
  </si>
  <si>
    <t>https://api.elsevier.com/content/abstract/scopus_id/85110103193</t>
  </si>
  <si>
    <t>S.A.H. Naqvi</t>
  </si>
  <si>
    <t>Quality Assessment Framework for IoT Based Systems for Agriculture Industry 4.0</t>
  </si>
  <si>
    <t>https://www.scopus.com/inward/citedby.uri?partnerID=HzOxMe3b&amp;scp=85142706777&amp;origin=inward</t>
  </si>
  <si>
    <t>10.1007/978-3-031-19968-4_14</t>
  </si>
  <si>
    <t>1865-0929</t>
  </si>
  <si>
    <t>https://api.elsevier.com/content/abstract/scopus_id/85142706777</t>
  </si>
  <si>
    <t>S. Yadav</t>
  </si>
  <si>
    <t>Ranking of performance indicators in an Internet of Things (IoT)-based traceability system for the agriculture supply chain (ASC)</t>
  </si>
  <si>
    <t>International Journal of Quality and Reliability Management</t>
  </si>
  <si>
    <t>https://www.scopus.com/inward/citedby.uri?partnerID=HzOxMe3b&amp;scp=85116493366&amp;origin=inward</t>
  </si>
  <si>
    <t>10.1108/IJQRM-03-2021-0085</t>
  </si>
  <si>
    <t>0265-671X</t>
  </si>
  <si>
    <t>https://api.elsevier.com/content/abstract/scopus_id/85116493366</t>
  </si>
  <si>
    <t>F.K. Shaikh</t>
  </si>
  <si>
    <t>Recent Trends in Internet-of-Things-Enabled Sensor Technologies for Smart Agriculture</t>
  </si>
  <si>
    <t>https://www.scopus.com/inward/citedby.uri?partnerID=HzOxMe3b&amp;scp=85139402709&amp;origin=inward</t>
  </si>
  <si>
    <t>10.1109/JIOT.2022.3210154</t>
  </si>
  <si>
    <t>https://api.elsevier.com/content/abstract/scopus_id/85139402709</t>
  </si>
  <si>
    <t>B.B. Sinha</t>
  </si>
  <si>
    <t>Recent advancements and challenges of Internet of Things in smart agriculture: A survey</t>
  </si>
  <si>
    <t>https://www.scopus.com/inward/citedby.uri?partnerID=HzOxMe3b&amp;scp=85113348010&amp;origin=inward</t>
  </si>
  <si>
    <t>10.1016/j.future.2021.08.006</t>
  </si>
  <si>
    <t>0167-739X</t>
  </si>
  <si>
    <t>https://api.elsevier.com/content/abstract/scopus_id/85113348010</t>
  </si>
  <si>
    <t>K. Goel</t>
  </si>
  <si>
    <t>Regulated Energy Harvesting Scheme for Self-Sustaining WSN in Precision Agriculture</t>
  </si>
  <si>
    <t>https://www.scopus.com/inward/citedby.uri?partnerID=HzOxMe3b&amp;scp=85119658759&amp;origin=inward</t>
  </si>
  <si>
    <t>10.1007/978-981-16-6285-0_30</t>
  </si>
  <si>
    <t>https://api.elsevier.com/content/abstract/scopus_id/85119658759</t>
  </si>
  <si>
    <t>M. Zhu</t>
  </si>
  <si>
    <t>Remote Monitoring and Management System of Intelligent Agriculture under the Internet of Things and Deep Learning</t>
  </si>
  <si>
    <t>https://www.scopus.com/inward/citedby.uri?partnerID=HzOxMe3b&amp;scp=85131399777&amp;origin=inward</t>
  </si>
  <si>
    <t>10.1155/2022/1206677</t>
  </si>
  <si>
    <t>https://api.elsevier.com/content/abstract/scopus_id/85131399777</t>
  </si>
  <si>
    <t>E.T. Bouali</t>
  </si>
  <si>
    <t>https://www.scopus.com/inward/citedby.uri?partnerID=HzOxMe3b&amp;scp=85122063171&amp;origin=inward</t>
  </si>
  <si>
    <t>10.1109/ACCESS.2021.3138160</t>
  </si>
  <si>
    <t>https://api.elsevier.com/content/abstract/scopus_id/85122063171</t>
  </si>
  <si>
    <t>Q. Wang</t>
  </si>
  <si>
    <t>Risk monitoring model of intelligent agriculture Internet of Things based on big data</t>
  </si>
  <si>
    <t>Sustainable Energy Technologies and Assessments</t>
  </si>
  <si>
    <t>https://www.scopus.com/inward/citedby.uri?partnerID=HzOxMe3b&amp;scp=85138456606&amp;origin=inward</t>
  </si>
  <si>
    <t>10.1016/j.seta.2022.102654</t>
  </si>
  <si>
    <t>2213-1388</t>
  </si>
  <si>
    <t>https://api.elsevier.com/content/abstract/scopus_id/85138456606</t>
  </si>
  <si>
    <t>D. Menne</t>
  </si>
  <si>
    <t>Robust Soil Water Potential Sensor to Optimize Irrigation in Agriculture</t>
  </si>
  <si>
    <t>https://www.scopus.com/inward/citedby.uri?partnerID=HzOxMe3b&amp;scp=85132151752&amp;origin=inward</t>
  </si>
  <si>
    <t>10.3390/s22124465</t>
  </si>
  <si>
    <t>https://api.elsevier.com/content/abstract/scopus_id/85132151752</t>
  </si>
  <si>
    <t>S. Viswanathan</t>
  </si>
  <si>
    <t>Role of Internet-of-Things (IoT) and Sensor Devices in Smart Agriculture: A Survey</t>
  </si>
  <si>
    <t>Proceedings - 2022 6th International Conference on Intelligent Computing and Control Systems, ICICCS 2022</t>
  </si>
  <si>
    <t>https://www.scopus.com/inward/citedby.uri?partnerID=HzOxMe3b&amp;scp=85133205001&amp;origin=inward</t>
  </si>
  <si>
    <t>10.1109/ICICCS53718.2022.9788280</t>
  </si>
  <si>
    <t>https://api.elsevier.com/content/abstract/scopus_id/85133205001</t>
  </si>
  <si>
    <t>P. Kumar</t>
  </si>
  <si>
    <t>Role of artificial intelligence, sensor technology, big data in agriculture: next-generation farming</t>
  </si>
  <si>
    <t>Bioinformatics in Agriculture: Next Generation Sequencing Era</t>
  </si>
  <si>
    <t>https://www.scopus.com/inward/citedby.uri?partnerID=HzOxMe3b&amp;scp=85142630071&amp;origin=inward</t>
  </si>
  <si>
    <t>10.1016/B978-0-323-89778-5.00035-0</t>
  </si>
  <si>
    <t>https://api.elsevier.com/content/abstract/scopus_id/85142630071</t>
  </si>
  <si>
    <t>A. Karras</t>
  </si>
  <si>
    <t>SAF: A Peer to Peer IoT LoRa System for Smart Supply Chain in Agriculture</t>
  </si>
  <si>
    <t>https://www.scopus.com/inward/citedby.uri?partnerID=HzOxMe3b&amp;scp=85133220672&amp;origin=inward</t>
  </si>
  <si>
    <t>10.1007/978-3-031-08337-2_4</t>
  </si>
  <si>
    <t>1868-4238</t>
  </si>
  <si>
    <t>https://api.elsevier.com/content/abstract/scopus_id/85133220672</t>
  </si>
  <si>
    <t>A.I. Sourav</t>
  </si>
  <si>
    <t>SMART SYSTEM ARCHITECTURE DESIGN IN THE FIELD OF PRECISION AGRICULTURE BASED ON IOT IN BANGLADESH</t>
  </si>
  <si>
    <t>ICIC Express Letters</t>
  </si>
  <si>
    <t>https://www.scopus.com/inward/citedby.uri?partnerID=HzOxMe3b&amp;scp=85138756673&amp;origin=inward</t>
  </si>
  <si>
    <t>10.24507/icicel.16.10.1111</t>
  </si>
  <si>
    <t>1881-803X</t>
  </si>
  <si>
    <t>https://api.elsevier.com/content/abstract/scopus_id/85138756673</t>
  </si>
  <si>
    <t>A. Basharat</t>
  </si>
  <si>
    <t>Security Challenges and Solutions for Internet of Things based Smart Agriculture: A Review</t>
  </si>
  <si>
    <t>4th International Conference on Smart Sensors and Application: Digitalization for Societal Well-Being, ICSSA 2022</t>
  </si>
  <si>
    <t>https://www.scopus.com/inward/citedby.uri?partnerID=HzOxMe3b&amp;scp=85138697953&amp;origin=inward</t>
  </si>
  <si>
    <t>10.1109/ICSSA54161.2022.9870979</t>
  </si>
  <si>
    <t>https://api.elsevier.com/content/abstract/scopus_id/85138697953</t>
  </si>
  <si>
    <t>A. Vangala</t>
  </si>
  <si>
    <t>Security in IoT-enabled smart agriculture: architecture, security solutions and challenges</t>
  </si>
  <si>
    <t>Cluster Computing</t>
  </si>
  <si>
    <t>https://www.scopus.com/inward/citedby.uri?partnerID=HzOxMe3b&amp;scp=85128293836&amp;origin=inward</t>
  </si>
  <si>
    <t>10.1007/s10586-022-03566-7</t>
  </si>
  <si>
    <t>1386-7857</t>
  </si>
  <si>
    <t>https://api.elsevier.com/content/abstract/scopus_id/85128293836</t>
  </si>
  <si>
    <t>Sensor Based Smart Agriculture with IoT Technologies: A Review</t>
  </si>
  <si>
    <t>2022 International Conference on Computer Communication and Informatics, ICCCI 2022</t>
  </si>
  <si>
    <t>https://www.scopus.com/inward/citedby.uri?partnerID=HzOxMe3b&amp;scp=85128715591&amp;origin=inward</t>
  </si>
  <si>
    <t>10.1109/ICCCI54379.2022.9741001</t>
  </si>
  <si>
    <t>https://api.elsevier.com/content/abstract/scopus_id/85128715591</t>
  </si>
  <si>
    <t>A.P. Garcia</t>
  </si>
  <si>
    <t>Sensor-Based Technologies in Sugarcane Agriculture</t>
  </si>
  <si>
    <t>Sugar Tech</t>
  </si>
  <si>
    <t>https://www.scopus.com/inward/citedby.uri?partnerID=HzOxMe3b&amp;scp=85129134691&amp;origin=inward</t>
  </si>
  <si>
    <t>10.1007/s12355-022-01115-5</t>
  </si>
  <si>
    <t>0972-1525</t>
  </si>
  <si>
    <t>https://api.elsevier.com/content/abstract/scopus_id/85129134691</t>
  </si>
  <si>
    <t>C.J. Szczepanski</t>
  </si>
  <si>
    <t>Sensors for UAVs dedicated to agriculture: current scenarios and challenges</t>
  </si>
  <si>
    <t>Aircraft Engineering and Aerospace Technology</t>
  </si>
  <si>
    <t>https://www.scopus.com/inward/citedby.uri?partnerID=HzOxMe3b&amp;scp=85108194619&amp;origin=inward</t>
  </si>
  <si>
    <t>10.1108/AEAT-11-2020-0257</t>
  </si>
  <si>
    <t>1748-8842</t>
  </si>
  <si>
    <t>https://api.elsevier.com/content/abstract/scopus_id/85108194619</t>
  </si>
  <si>
    <t>R. Aishwarya</t>
  </si>
  <si>
    <t>Smart Agriculture Framework Implemented Using the Internet of Things and Deep Learning</t>
  </si>
  <si>
    <t>https://www.scopus.com/inward/citedby.uri?partnerID=HzOxMe3b&amp;scp=85132718844&amp;origin=inward</t>
  </si>
  <si>
    <t>10.1007/978-981-16-8739-6_56</t>
  </si>
  <si>
    <t>2190-3018</t>
  </si>
  <si>
    <t>https://api.elsevier.com/content/abstract/scopus_id/85132718844</t>
  </si>
  <si>
    <t>S. Bhattacharya</t>
  </si>
  <si>
    <t>Smart Agriculture Implementation—Blockchain IoT-Based Approach</t>
  </si>
  <si>
    <t>https://www.scopus.com/inward/citedby.uri?partnerID=HzOxMe3b&amp;scp=85125234117&amp;origin=inward</t>
  </si>
  <si>
    <t>10.1007/978-981-16-7011-4_9</t>
  </si>
  <si>
    <t>https://api.elsevier.com/content/abstract/scopus_id/85125234117</t>
  </si>
  <si>
    <t>T. Manglani</t>
  </si>
  <si>
    <t>Smart Agriculture Monitoring System Using Internet of Things (IoT)</t>
  </si>
  <si>
    <t>Proceedings of the International Conference on Electronics and Renewable Systems, ICEARS 2022</t>
  </si>
  <si>
    <t>https://www.scopus.com/inward/citedby.uri?partnerID=HzOxMe3b&amp;scp=85128946203&amp;origin=inward</t>
  </si>
  <si>
    <t>10.1109/ICEARS53579.2022.9752446</t>
  </si>
  <si>
    <t>https://api.elsevier.com/content/abstract/scopus_id/85128946203</t>
  </si>
  <si>
    <t>P. Supanirattisai</t>
  </si>
  <si>
    <t>Smart Agriculture Monitoring and Management System using IoT-enabled Devices based on LoRaWAN</t>
  </si>
  <si>
    <t>ITC-CSCC 2022 - 37th International Technical Conference on Circuits/Systems, Computers and Communications</t>
  </si>
  <si>
    <t>https://www.scopus.com/inward/citedby.uri?partnerID=HzOxMe3b&amp;scp=85140602137&amp;origin=inward</t>
  </si>
  <si>
    <t>10.1109/ITC-CSCC55581.2022.9894956</t>
  </si>
  <si>
    <t>https://api.elsevier.com/content/abstract/scopus_id/85140602137</t>
  </si>
  <si>
    <t>M.K. Saini</t>
  </si>
  <si>
    <t>Smart Agriculture Using Internet of Things: An Empirical Study</t>
  </si>
  <si>
    <t>https://www.scopus.com/inward/citedby.uri?partnerID=HzOxMe3b&amp;scp=85128959044&amp;origin=inward</t>
  </si>
  <si>
    <t>10.1007/978-981-16-8892-8_13</t>
  </si>
  <si>
    <t>https://api.elsevier.com/content/abstract/scopus_id/85128959044</t>
  </si>
  <si>
    <t>T. Qureshi</t>
  </si>
  <si>
    <t>Smart Agriculture for Sustainable Food Security Using Internet of Things (IoT)</t>
  </si>
  <si>
    <t>https://www.scopus.com/inward/citedby.uri?partnerID=HzOxMe3b&amp;scp=85131669675&amp;origin=inward</t>
  </si>
  <si>
    <t>10.1155/2022/9608394</t>
  </si>
  <si>
    <t>https://api.elsevier.com/content/abstract/scopus_id/85131669675</t>
  </si>
  <si>
    <t>M. Dhanaraju</t>
  </si>
  <si>
    <t>Smart Farming: Internet of Things (IoT)-Based Sustainable Agriculture</t>
  </si>
  <si>
    <t>https://www.scopus.com/inward/citedby.uri?partnerID=HzOxMe3b&amp;scp=85141822628&amp;origin=inward</t>
  </si>
  <si>
    <t>10.3390/agriculture12101745</t>
  </si>
  <si>
    <t>https://api.elsevier.com/content/abstract/scopus_id/85141822628</t>
  </si>
  <si>
    <t>R. Vijaya Saraswathi</t>
  </si>
  <si>
    <t>https://www.scopus.com/inward/citedby.uri?partnerID=HzOxMe3b&amp;scp=85127335676&amp;origin=inward</t>
  </si>
  <si>
    <t>10.1109/ICSSIT53264.2022.9716331</t>
  </si>
  <si>
    <t>https://api.elsevier.com/content/abstract/scopus_id/85127335676</t>
  </si>
  <si>
    <t>N.K. Savelyeva</t>
  </si>
  <si>
    <t>Smart Technologies in Agriculture as the Basis of Its Innovative Development: AI, Ubiquitous Computing, IoT, Robotization, and Blockchain</t>
  </si>
  <si>
    <t>https://www.scopus.com/inward/citedby.uri?partnerID=HzOxMe3b&amp;scp=85126220231&amp;origin=inward</t>
  </si>
  <si>
    <t>10.1007/978-981-16-7633-8_4</t>
  </si>
  <si>
    <t>https://api.elsevier.com/content/abstract/scopus_id/85126220231</t>
  </si>
  <si>
    <t>H.R. Lim</t>
  </si>
  <si>
    <t>Smart microalgae farming with internet-of-things for sustainable agriculture</t>
  </si>
  <si>
    <t>Biotechnology Advances</t>
  </si>
  <si>
    <t>https://www.scopus.com/inward/citedby.uri?partnerID=HzOxMe3b&amp;scp=85126293178&amp;origin=inward</t>
  </si>
  <si>
    <t>10.1016/j.biotechadv.2022.107931</t>
  </si>
  <si>
    <t>0734-9750</t>
  </si>
  <si>
    <t>https://api.elsevier.com/content/abstract/scopus_id/85126293178</t>
  </si>
  <si>
    <t>A.S. Alqahtani</t>
  </si>
  <si>
    <t>Solar PV fed brushless drive with optical encoder for agriculture applications using IoT and FPGA</t>
  </si>
  <si>
    <t>Optical and Quantum Electronics</t>
  </si>
  <si>
    <t>https://www.scopus.com/inward/citedby.uri?partnerID=HzOxMe3b&amp;scp=85138158470&amp;origin=inward</t>
  </si>
  <si>
    <t>10.1007/s11082-022-04065-0</t>
  </si>
  <si>
    <t>0306-8919</t>
  </si>
  <si>
    <t>https://api.elsevier.com/content/abstract/scopus_id/85138158470</t>
  </si>
  <si>
    <t>C.R. Kagan</t>
  </si>
  <si>
    <t>Special report: The Internet of Things for Precision Agriculture (IoT4Ag)</t>
  </si>
  <si>
    <t>https://www.scopus.com/inward/citedby.uri?partnerID=HzOxMe3b&amp;scp=85124178615&amp;origin=inward</t>
  </si>
  <si>
    <t>10.1016/j.compag.2022.106742</t>
  </si>
  <si>
    <t>https://api.elsevier.com/content/abstract/scopus_id/85124178615</t>
  </si>
  <si>
    <t>R.S. Chowhan</t>
  </si>
  <si>
    <t>Sustainable Smart Farming for Masses Using Modern Ways of Internet of Things (IoT) Into Agriculture</t>
  </si>
  <si>
    <t>Research Anthology on Strategies for Achieving Agricultural Sustainability</t>
  </si>
  <si>
    <t>https://www.scopus.com/inward/citedby.uri?partnerID=HzOxMe3b&amp;scp=85138988175&amp;origin=inward</t>
  </si>
  <si>
    <t>10.4018/978-1-6684-5352-0.ch028</t>
  </si>
  <si>
    <t>https://api.elsevier.com/content/abstract/scopus_id/85138988175</t>
  </si>
  <si>
    <t>S. Wolfert</t>
  </si>
  <si>
    <t>Sustainable agriculture by the Internet of Things – A practitioner's approach to monitor sustainability progress</t>
  </si>
  <si>
    <t>https://www.scopus.com/inward/citedby.uri?partnerID=HzOxMe3b&amp;scp=85135511410&amp;origin=inward</t>
  </si>
  <si>
    <t>10.1016/j.compag.2022.107226</t>
  </si>
  <si>
    <t>https://api.elsevier.com/content/abstract/scopus_id/85135511410</t>
  </si>
  <si>
    <t>A. Lambertini</t>
  </si>
  <si>
    <t>Technical Challenges for Multi-Temporal and Multi-Sensor Image Processing Surveyed by UAV for Mapping and Monitoring in Precision Agriculture</t>
  </si>
  <si>
    <t>https://www.scopus.com/inward/citedby.uri?partnerID=HzOxMe3b&amp;scp=85140270359&amp;origin=inward</t>
  </si>
  <si>
    <t>10.3390/rs14194954</t>
  </si>
  <si>
    <t>2072-4292</t>
  </si>
  <si>
    <t>https://api.elsevier.com/content/abstract/scopus_id/85140270359</t>
  </si>
  <si>
    <t>C.L. de Abreu</t>
  </si>
  <si>
    <t>The Application of Artificial Intelligence (AI) and Internet of Things (IoT) in Agriculture: A Systematic Literature Review</t>
  </si>
  <si>
    <t>https://www.scopus.com/inward/citedby.uri?partnerID=HzOxMe3b&amp;scp=85125258698&amp;origin=inward</t>
  </si>
  <si>
    <t>10.1007/978-3-030-95070-5_3</t>
  </si>
  <si>
    <t>https://api.elsevier.com/content/abstract/scopus_id/85125258698</t>
  </si>
  <si>
    <t>A. Rejeb</t>
  </si>
  <si>
    <t>The Interplay between the Internet of Things and agriculture: A bibliometric analysis and research agenda</t>
  </si>
  <si>
    <t>https://www.scopus.com/inward/citedby.uri?partnerID=HzOxMe3b&amp;scp=85134848028&amp;origin=inward</t>
  </si>
  <si>
    <t>10.1016/j.iot.2022.100580</t>
  </si>
  <si>
    <t>https://api.elsevier.com/content/abstract/scopus_id/85134848028</t>
  </si>
  <si>
    <t>S. Nigam</t>
  </si>
  <si>
    <t>The integration of blockchain and IoT edge devices for smart agriculture: Challenges and use cases</t>
  </si>
  <si>
    <t>https://www.scopus.com/inward/citedby.uri?partnerID=HzOxMe3b&amp;scp=85127317923&amp;origin=inward</t>
  </si>
  <si>
    <t>10.1016/bs.adcom.2022.02.015</t>
  </si>
  <si>
    <t>0065-2458</t>
  </si>
  <si>
    <t>https://api.elsevier.com/content/abstract/scopus_id/85127317923</t>
  </si>
  <si>
    <t>The security risks from the application of 5G and GPS in agriculture</t>
  </si>
  <si>
    <t>INES 2022 - 26th IEEE International Conference on Intelligent Engineering Systems 2022, Proceedings</t>
  </si>
  <si>
    <t>https://www.scopus.com/inward/citedby.uri?partnerID=HzOxMe3b&amp;scp=85141856768&amp;origin=inward</t>
  </si>
  <si>
    <t>10.1109/INES56734.2022.9922616</t>
  </si>
  <si>
    <t>https://api.elsevier.com/content/abstract/scopus_id/85141856768</t>
  </si>
  <si>
    <t>K. Lin</t>
  </si>
  <si>
    <t>Throughput optimization in backscatter-assisted wireless-powered underground sensor networks for smart agriculture</t>
  </si>
  <si>
    <t>https://www.scopus.com/inward/citedby.uri?partnerID=HzOxMe3b&amp;scp=85142326535&amp;origin=inward</t>
  </si>
  <si>
    <t>10.1016/j.iot.2022.100637</t>
  </si>
  <si>
    <t>https://api.elsevier.com/content/abstract/scopus_id/85142326535</t>
  </si>
  <si>
    <t>C. Nicolas</t>
  </si>
  <si>
    <t>TinyML Smart Sensor for Energy Saving in Internet of Things Precision Agriculture platform</t>
  </si>
  <si>
    <t>International Conference on Ubiquitous and Future Networks, ICUFN</t>
  </si>
  <si>
    <t>https://www.scopus.com/inward/citedby.uri?partnerID=HzOxMe3b&amp;scp=85135207391&amp;origin=inward</t>
  </si>
  <si>
    <t>10.1109/ICUFN55119.2022.9829675</t>
  </si>
  <si>
    <t>2165-8528</t>
  </si>
  <si>
    <t>https://api.elsevier.com/content/abstract/scopus_id/85135207391</t>
  </si>
  <si>
    <t>A.M. Shaaban</t>
  </si>
  <si>
    <t>Towards Optimized Security Attributes for IoT Devices in Smart Agriculture Based on the IEC 62443 Security Standard</t>
  </si>
  <si>
    <t>https://www.scopus.com/inward/citedby.uri?partnerID=HzOxMe3b&amp;scp=85131801274&amp;origin=inward</t>
  </si>
  <si>
    <t>10.3390/app12115653</t>
  </si>
  <si>
    <t>https://api.elsevier.com/content/abstract/scopus_id/85131801274</t>
  </si>
  <si>
    <t>N.N. Thilakarathne</t>
  </si>
  <si>
    <t>Towards making the fields talks: A real-time cloud enabled IoT crop management platform for smart agriculture</t>
  </si>
  <si>
    <t>https://www.scopus.com/inward/citedby.uri?partnerID=HzOxMe3b&amp;scp=85146311440&amp;origin=inward</t>
  </si>
  <si>
    <t>10.3389/fpls.2022.1030168</t>
  </si>
  <si>
    <t>https://api.elsevier.com/content/abstract/scopus_id/85146311440</t>
  </si>
  <si>
    <t>L. Holtorf</t>
  </si>
  <si>
    <t>UAV-Based Wireless Data Collection from Underground Sensor Nodes for Precision Agriculture</t>
  </si>
  <si>
    <t>AgriEngineering</t>
  </si>
  <si>
    <t>https://www.scopus.com/inward/citedby.uri?partnerID=HzOxMe3b&amp;scp=85150950412&amp;origin=inward</t>
  </si>
  <si>
    <t>10.3390/agriengineering5010022</t>
  </si>
  <si>
    <t>2624-7402</t>
  </si>
  <si>
    <t>https://api.elsevier.com/content/abstract/scopus_id/85150950412</t>
  </si>
  <si>
    <t>M. Awais</t>
  </si>
  <si>
    <t>UAV-based remote sensing in plant stress imagine using high-resolution thermal sensor for digital agriculture practices: a meta-review</t>
  </si>
  <si>
    <t>International Journal of Environmental Science and Technology</t>
  </si>
  <si>
    <t>https://www.scopus.com/inward/citedby.uri?partnerID=HzOxMe3b&amp;scp=85122316399&amp;origin=inward</t>
  </si>
  <si>
    <t>10.1007/s13762-021-03801-5</t>
  </si>
  <si>
    <t>1735-1472</t>
  </si>
  <si>
    <t>https://api.elsevier.com/content/abstract/scopus_id/85122316399</t>
  </si>
  <si>
    <t>Usage of Internet of Things Based Devices in Smart Agriculture for Monitoring the field and Pest Control</t>
  </si>
  <si>
    <t>2022 IEEE Delhi Section Conference, DELCON 2022</t>
  </si>
  <si>
    <t>https://www.scopus.com/inward/citedby.uri?partnerID=HzOxMe3b&amp;scp=85129404480&amp;origin=inward</t>
  </si>
  <si>
    <t>10.1109/DELCON54057.2022.9753021</t>
  </si>
  <si>
    <t>https://api.elsevier.com/content/abstract/scopus_id/85129404480</t>
  </si>
  <si>
    <t>A. Mehla</t>
  </si>
  <si>
    <t>Use of Machine Learning and IoT in Agriculture</t>
  </si>
  <si>
    <t>https://www.scopus.com/inward/citedby.uri?partnerID=HzOxMe3b&amp;scp=85139459246&amp;origin=inward</t>
  </si>
  <si>
    <t>10.1007/978-3-031-04524-0_16</t>
  </si>
  <si>
    <t>https://api.elsevier.com/content/abstract/scopus_id/85139459246</t>
  </si>
  <si>
    <t>A.Z. Bayih</t>
  </si>
  <si>
    <t>Utilization of Internet of Things and Wireless Sensor Networks for Sustainable Smallholder Agriculture</t>
  </si>
  <si>
    <t>https://www.scopus.com/inward/citedby.uri?partnerID=HzOxMe3b&amp;scp=85128770051&amp;origin=inward</t>
  </si>
  <si>
    <t>10.3390/s22093273</t>
  </si>
  <si>
    <t>https://api.elsevier.com/content/abstract/scopus_id/85128770051</t>
  </si>
  <si>
    <t>M. Swain</t>
  </si>
  <si>
    <t>Vertical Farming Trends and Challenges: A New Age of Agriculture Using IoT and Machine Learning</t>
  </si>
  <si>
    <t>Internet of Things for Agriculture 4.0: Impact and Challenges</t>
  </si>
  <si>
    <t>https://www.scopus.com/inward/citedby.uri?partnerID=HzOxMe3b&amp;scp=85131975744&amp;origin=inward</t>
  </si>
  <si>
    <t>https://api.elsevier.com/content/abstract/scopus_id/85131975744</t>
  </si>
  <si>
    <t>K. Paul</t>
  </si>
  <si>
    <t>Viable smart sensors and their application in data driven agriculture</t>
  </si>
  <si>
    <t>https://www.scopus.com/inward/citedby.uri?partnerID=HzOxMe3b&amp;scp=85131221996&amp;origin=inward</t>
  </si>
  <si>
    <t>10.1016/j.compag.2022.107096</t>
  </si>
  <si>
    <t>https://api.elsevier.com/content/abstract/scopus_id/85131221996</t>
  </si>
  <si>
    <t>R.T. Paschoalin</t>
  </si>
  <si>
    <t>Wearable sensors made with solution-blow spinning poly(lactic acid) for non-enzymatic pesticide detection in agriculture and food safety</t>
  </si>
  <si>
    <t>Biosensors and Bioelectronics</t>
  </si>
  <si>
    <t>https://www.scopus.com/inward/citedby.uri?partnerID=HzOxMe3b&amp;scp=85121730406&amp;origin=inward</t>
  </si>
  <si>
    <t>10.1016/j.bios.2021.113875</t>
  </si>
  <si>
    <t>0956-5663</t>
  </si>
  <si>
    <t>https://api.elsevier.com/content/abstract/scopus_id/85121730406</t>
  </si>
  <si>
    <t>M. Mohinur Rahaman</t>
  </si>
  <si>
    <t>Wireless sensor networks in agriculture through machine learning: A survey</t>
  </si>
  <si>
    <t>https://www.scopus.com/inward/citedby.uri?partnerID=HzOxMe3b&amp;scp=85128191184&amp;origin=inward</t>
  </si>
  <si>
    <t>10.1016/j.compag.2022.106928</t>
  </si>
  <si>
    <t>https://api.elsevier.com/content/abstract/scopus_id/85128191184</t>
  </si>
  <si>
    <t>Tahun</t>
  </si>
  <si>
    <t>Frekuensi</t>
  </si>
  <si>
    <t>Journal Publisher</t>
  </si>
  <si>
    <t>No</t>
  </si>
  <si>
    <t>Total</t>
  </si>
  <si>
    <t>Sub Total Top 15</t>
  </si>
  <si>
    <t>Sub total</t>
  </si>
  <si>
    <t>Grand total</t>
  </si>
  <si>
    <t>% Top 15</t>
  </si>
  <si>
    <t>Frequency</t>
  </si>
  <si>
    <t>Percent</t>
  </si>
  <si>
    <t>Valid Percent</t>
  </si>
  <si>
    <t>Cumulative Percent</t>
  </si>
  <si>
    <t xml:space="preserve">Journal </t>
  </si>
  <si>
    <t>Top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</si>
</sst>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color indexed="8"/>
      <name val="Arial Bold"/>
    </font>
    <font>
      <sz val="9"/>
      <color indexed="8"/>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8"/>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right style="thick">
        <color indexed="8"/>
      </right>
      <top style="thick">
        <color indexed="8"/>
      </top>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n">
        <color indexed="8"/>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style="thin">
        <color indexed="8"/>
      </right>
      <top/>
      <bottom/>
      <diagonal/>
    </border>
    <border>
      <left style="thin">
        <color indexed="8"/>
      </left>
      <right style="thin">
        <color indexed="8"/>
      </right>
      <top/>
      <bottom/>
      <diagonal/>
    </border>
    <border>
      <left style="thin">
        <color indexed="8"/>
      </left>
      <right style="thick">
        <color indexed="8"/>
      </right>
      <top/>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18" fillId="0" borderId="0"/>
  </cellStyleXfs>
  <cellXfs count="37">
    <xf numFmtId="0" fontId="0" fillId="0" borderId="0" xfId="0"/>
    <xf numFmtId="0" fontId="0" fillId="0" borderId="0" xfId="0" applyAlignment="1">
      <alignment horizontal="center"/>
    </xf>
    <xf numFmtId="9" fontId="0" fillId="0" borderId="0" xfId="42" applyFont="1"/>
    <xf numFmtId="0" fontId="18" fillId="0" borderId="0" xfId="43"/>
    <xf numFmtId="0" fontId="20" fillId="0" borderId="12" xfId="43" applyFont="1" applyBorder="1" applyAlignment="1">
      <alignment horizontal="center" wrapText="1"/>
    </xf>
    <xf numFmtId="0" fontId="20" fillId="0" borderId="13" xfId="43" applyFont="1" applyBorder="1" applyAlignment="1">
      <alignment horizontal="center" wrapText="1"/>
    </xf>
    <xf numFmtId="0" fontId="20" fillId="0" borderId="14" xfId="43" applyFont="1" applyBorder="1" applyAlignment="1">
      <alignment horizontal="center" wrapText="1"/>
    </xf>
    <xf numFmtId="0" fontId="20" fillId="0" borderId="15" xfId="43" applyFont="1" applyBorder="1" applyAlignment="1">
      <alignment horizontal="left" vertical="top" wrapText="1"/>
    </xf>
    <xf numFmtId="164" fontId="20" fillId="0" borderId="16" xfId="43" applyNumberFormat="1" applyFont="1" applyBorder="1" applyAlignment="1">
      <alignment horizontal="right" vertical="center"/>
    </xf>
    <xf numFmtId="0" fontId="20" fillId="0" borderId="20" xfId="43" applyFont="1" applyBorder="1" applyAlignment="1">
      <alignment horizontal="left" vertical="top" wrapText="1"/>
    </xf>
    <xf numFmtId="164" fontId="20" fillId="0" borderId="21" xfId="43" applyNumberFormat="1" applyFont="1" applyBorder="1" applyAlignment="1">
      <alignment horizontal="right" vertical="center"/>
    </xf>
    <xf numFmtId="165" fontId="20" fillId="0" borderId="22" xfId="43" applyNumberFormat="1" applyFont="1" applyBorder="1" applyAlignment="1">
      <alignment horizontal="right" vertical="center"/>
    </xf>
    <xf numFmtId="165" fontId="20" fillId="0" borderId="23" xfId="43" applyNumberFormat="1" applyFont="1" applyBorder="1" applyAlignment="1">
      <alignment horizontal="right" vertical="center"/>
    </xf>
    <xf numFmtId="166" fontId="20" fillId="0" borderId="22" xfId="43" applyNumberFormat="1" applyFont="1" applyBorder="1" applyAlignment="1">
      <alignment horizontal="right" vertical="center"/>
    </xf>
    <xf numFmtId="0" fontId="20" fillId="0" borderId="25" xfId="43" applyFont="1" applyBorder="1" applyAlignment="1">
      <alignment horizontal="left" vertical="top" wrapText="1"/>
    </xf>
    <xf numFmtId="164" fontId="20" fillId="0" borderId="26" xfId="43" applyNumberFormat="1" applyFont="1" applyBorder="1" applyAlignment="1">
      <alignment horizontal="right" vertical="center"/>
    </xf>
    <xf numFmtId="0" fontId="20" fillId="0" borderId="19" xfId="43" applyFont="1" applyBorder="1" applyAlignment="1">
      <alignment vertical="top" wrapText="1"/>
    </xf>
    <xf numFmtId="0" fontId="20" fillId="0" borderId="24" xfId="43" applyFont="1" applyBorder="1" applyAlignment="1">
      <alignment vertical="top" wrapText="1"/>
    </xf>
    <xf numFmtId="164" fontId="20" fillId="0" borderId="16" xfId="43" applyNumberFormat="1" applyFont="1" applyBorder="1" applyAlignment="1">
      <alignment horizontal="center" wrapText="1"/>
    </xf>
    <xf numFmtId="0" fontId="20" fillId="0" borderId="10" xfId="43" applyFont="1" applyBorder="1" applyAlignment="1">
      <alignment wrapText="1"/>
    </xf>
    <xf numFmtId="0" fontId="20" fillId="0" borderId="11" xfId="43" applyFont="1" applyBorder="1" applyAlignment="1">
      <alignment wrapText="1"/>
    </xf>
    <xf numFmtId="165" fontId="20" fillId="0" borderId="16" xfId="43" applyNumberFormat="1" applyFont="1" applyBorder="1" applyAlignment="1">
      <alignment horizontal="right" vertical="center"/>
    </xf>
    <xf numFmtId="166" fontId="20" fillId="0" borderId="27" xfId="43" applyNumberFormat="1" applyFont="1" applyBorder="1" applyAlignment="1">
      <alignment horizontal="right" vertical="center"/>
    </xf>
    <xf numFmtId="165" fontId="20" fillId="0" borderId="17" xfId="43" applyNumberFormat="1" applyFont="1" applyBorder="1" applyAlignment="1">
      <alignment horizontal="center" wrapText="1"/>
    </xf>
    <xf numFmtId="0" fontId="20" fillId="0" borderId="16" xfId="43" applyFont="1" applyBorder="1" applyAlignment="1">
      <alignment horizontal="left" vertical="center" wrapText="1"/>
    </xf>
    <xf numFmtId="165" fontId="20" fillId="0" borderId="28" xfId="43" applyNumberFormat="1" applyFont="1" applyBorder="1" applyAlignment="1">
      <alignment horizontal="right" vertical="center"/>
    </xf>
    <xf numFmtId="165" fontId="20" fillId="0" borderId="18" xfId="43" applyNumberFormat="1" applyFont="1" applyBorder="1" applyAlignment="1">
      <alignment horizontal="center" wrapText="1"/>
    </xf>
    <xf numFmtId="0" fontId="20" fillId="0" borderId="29" xfId="43" applyFont="1" applyBorder="1" applyAlignment="1">
      <alignment wrapText="1"/>
    </xf>
    <xf numFmtId="0" fontId="20" fillId="0" borderId="29" xfId="43" applyFont="1" applyBorder="1" applyAlignment="1">
      <alignment horizontal="center" wrapText="1"/>
    </xf>
    <xf numFmtId="0" fontId="20" fillId="0" borderId="29" xfId="43" applyFont="1" applyBorder="1" applyAlignment="1">
      <alignment vertical="top" wrapText="1"/>
    </xf>
    <xf numFmtId="0" fontId="20" fillId="0" borderId="29" xfId="43" applyFont="1" applyBorder="1" applyAlignment="1">
      <alignment horizontal="left" vertical="top" wrapText="1"/>
    </xf>
    <xf numFmtId="164" fontId="20" fillId="0" borderId="29" xfId="43" applyNumberFormat="1" applyFont="1" applyBorder="1" applyAlignment="1">
      <alignment horizontal="center" wrapText="1"/>
    </xf>
    <xf numFmtId="164" fontId="20" fillId="0" borderId="29" xfId="43" applyNumberFormat="1" applyFont="1" applyBorder="1" applyAlignment="1">
      <alignment horizontal="right" vertical="center"/>
    </xf>
    <xf numFmtId="0" fontId="0" fillId="0" borderId="29" xfId="0" applyBorder="1"/>
    <xf numFmtId="164" fontId="0" fillId="0" borderId="29" xfId="0" applyNumberFormat="1" applyBorder="1"/>
    <xf numFmtId="0" fontId="19" fillId="0" borderId="0" xfId="43" applyFont="1" applyAlignment="1">
      <alignment horizontal="center" vertical="center" wrapText="1"/>
    </xf>
    <xf numFmtId="164" fontId="0" fillId="0" borderId="0" xfId="0" applyNumberForma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Publisher" xfId="43" xr:uid="{0DF6973D-06EE-4B42-BEDC-8215018009FD}"/>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ID"/>
              <a:t>Year of Publication</a:t>
            </a:r>
          </a:p>
        </c:rich>
      </c:tx>
      <c:layout>
        <c:manualLayout>
          <c:xMode val="edge"/>
          <c:yMode val="edge"/>
          <c:x val="0.29771522309711285"/>
          <c:y val="1.3888888888888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9.1914260717410323E-2"/>
          <c:y val="9.7106663750364544E-2"/>
          <c:w val="0.85853018372703416"/>
          <c:h val="0.81864209682123068"/>
        </c:manualLayout>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'year of publication'!$C$2:$C$22</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'year of publication'!$D$2:$D$22</c:f>
              <c:numCache>
                <c:formatCode>General</c:formatCode>
                <c:ptCount val="21"/>
                <c:pt idx="0">
                  <c:v>1</c:v>
                </c:pt>
                <c:pt idx="1">
                  <c:v>2</c:v>
                </c:pt>
                <c:pt idx="2">
                  <c:v>0</c:v>
                </c:pt>
                <c:pt idx="3">
                  <c:v>2</c:v>
                </c:pt>
                <c:pt idx="4">
                  <c:v>4</c:v>
                </c:pt>
                <c:pt idx="5">
                  <c:v>3</c:v>
                </c:pt>
                <c:pt idx="6">
                  <c:v>4</c:v>
                </c:pt>
                <c:pt idx="7">
                  <c:v>5</c:v>
                </c:pt>
                <c:pt idx="8">
                  <c:v>14</c:v>
                </c:pt>
                <c:pt idx="9">
                  <c:v>7</c:v>
                </c:pt>
                <c:pt idx="10">
                  <c:v>10</c:v>
                </c:pt>
                <c:pt idx="11">
                  <c:v>8</c:v>
                </c:pt>
                <c:pt idx="12">
                  <c:v>13</c:v>
                </c:pt>
                <c:pt idx="13">
                  <c:v>19</c:v>
                </c:pt>
                <c:pt idx="14">
                  <c:v>28</c:v>
                </c:pt>
                <c:pt idx="15">
                  <c:v>44</c:v>
                </c:pt>
                <c:pt idx="16">
                  <c:v>74</c:v>
                </c:pt>
                <c:pt idx="17">
                  <c:v>65</c:v>
                </c:pt>
                <c:pt idx="18">
                  <c:v>34</c:v>
                </c:pt>
                <c:pt idx="19">
                  <c:v>195</c:v>
                </c:pt>
                <c:pt idx="20">
                  <c:v>18</c:v>
                </c:pt>
              </c:numCache>
            </c:numRef>
          </c:val>
          <c:extLst>
            <c:ext xmlns:c16="http://schemas.microsoft.com/office/drawing/2014/chart" uri="{C3380CC4-5D6E-409C-BE32-E72D297353CC}">
              <c16:uniqueId val="{00000000-1051-4453-9DA9-90EC55BAABF5}"/>
            </c:ext>
          </c:extLst>
        </c:ser>
        <c:dLbls>
          <c:dLblPos val="inEnd"/>
          <c:showLegendKey val="0"/>
          <c:showVal val="1"/>
          <c:showCatName val="0"/>
          <c:showSerName val="0"/>
          <c:showPercent val="0"/>
          <c:showBubbleSize val="0"/>
        </c:dLbls>
        <c:gapWidth val="65"/>
        <c:axId val="2026999888"/>
        <c:axId val="2026998928"/>
      </c:barChart>
      <c:catAx>
        <c:axId val="20269998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026998928"/>
        <c:crosses val="autoZero"/>
        <c:auto val="1"/>
        <c:lblAlgn val="ctr"/>
        <c:lblOffset val="100"/>
        <c:noMultiLvlLbl val="0"/>
      </c:catAx>
      <c:valAx>
        <c:axId val="202699892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026999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10414</xdr:colOff>
      <xdr:row>55</xdr:row>
      <xdr:rowOff>157464</xdr:rowOff>
    </xdr:to>
    <xdr:pic>
      <xdr:nvPicPr>
        <xdr:cNvPr id="3" name="Picture 2">
          <a:extLst>
            <a:ext uri="{FF2B5EF4-FFF2-40B4-BE49-F238E27FC236}">
              <a16:creationId xmlns:a16="http://schemas.microsoft.com/office/drawing/2014/main" id="{4ED26FC2-A536-D80A-635E-BD17DA1F5B20}"/>
            </a:ext>
          </a:extLst>
        </xdr:cNvPr>
        <xdr:cNvPicPr>
          <a:picLocks noChangeAspect="1"/>
        </xdr:cNvPicPr>
      </xdr:nvPicPr>
      <xdr:blipFill rotWithShape="1">
        <a:blip xmlns:r="http://schemas.openxmlformats.org/officeDocument/2006/relationships" r:embed="rId1"/>
        <a:srcRect l="1" r="-7811"/>
        <a:stretch/>
      </xdr:blipFill>
      <xdr:spPr>
        <a:xfrm>
          <a:off x="0" y="0"/>
          <a:ext cx="18285714" cy="102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346075</xdr:colOff>
      <xdr:row>6</xdr:row>
      <xdr:rowOff>127000</xdr:rowOff>
    </xdr:from>
    <xdr:to>
      <xdr:col>13</xdr:col>
      <xdr:colOff>41275</xdr:colOff>
      <xdr:row>21</xdr:row>
      <xdr:rowOff>107950</xdr:rowOff>
    </xdr:to>
    <xdr:graphicFrame macro="">
      <xdr:nvGraphicFramePr>
        <xdr:cNvPr id="2" name="Chart 1">
          <a:extLst>
            <a:ext uri="{FF2B5EF4-FFF2-40B4-BE49-F238E27FC236}">
              <a16:creationId xmlns:a16="http://schemas.microsoft.com/office/drawing/2014/main" id="{797D7699-7211-45DA-8191-88392EE2B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1"/>
  <sheetViews>
    <sheetView workbookViewId="0">
      <pane ySplit="1" topLeftCell="A2" activePane="bottomLeft" state="frozen"/>
      <selection pane="bottomLeft" activeCell="J543" sqref="J543"/>
    </sheetView>
  </sheetViews>
  <sheetFormatPr defaultRowHeight="14.5" x14ac:dyDescent="0.35"/>
  <cols>
    <col min="1" max="3" width="8.1796875" customWidth="1"/>
    <col min="4" max="4" width="11.1796875" customWidth="1"/>
    <col min="5" max="5" width="8.1796875" customWidth="1"/>
    <col min="6" max="6" width="62.54296875" customWidth="1"/>
    <col min="7" max="9" width="8.1796875" customWidth="1"/>
  </cols>
  <sheetData>
    <row r="1" spans="1:10" x14ac:dyDescent="0.35">
      <c r="A1" t="s">
        <v>0</v>
      </c>
      <c r="B1" t="s">
        <v>1</v>
      </c>
      <c r="C1" t="s">
        <v>2</v>
      </c>
      <c r="D1" t="s">
        <v>3</v>
      </c>
      <c r="E1" t="s">
        <v>4</v>
      </c>
      <c r="F1" t="s">
        <v>5</v>
      </c>
      <c r="G1" t="s">
        <v>6</v>
      </c>
      <c r="H1" t="s">
        <v>7</v>
      </c>
      <c r="I1" t="s">
        <v>8</v>
      </c>
      <c r="J1" t="s">
        <v>9</v>
      </c>
    </row>
    <row r="2" spans="1:10" x14ac:dyDescent="0.35">
      <c r="A2">
        <v>24</v>
      </c>
      <c r="B2" t="s">
        <v>10</v>
      </c>
      <c r="D2" t="s">
        <v>11</v>
      </c>
      <c r="E2">
        <v>2019</v>
      </c>
      <c r="F2" t="s">
        <v>12</v>
      </c>
      <c r="H2">
        <v>241</v>
      </c>
      <c r="I2" t="s">
        <v>13</v>
      </c>
      <c r="J2" t="s">
        <v>14</v>
      </c>
    </row>
    <row r="3" spans="1:10" x14ac:dyDescent="0.35">
      <c r="A3">
        <v>61</v>
      </c>
      <c r="B3" t="s">
        <v>15</v>
      </c>
      <c r="D3" t="s">
        <v>16</v>
      </c>
      <c r="E3">
        <v>2019</v>
      </c>
      <c r="F3" t="s">
        <v>17</v>
      </c>
      <c r="G3">
        <v>4</v>
      </c>
      <c r="H3">
        <v>317</v>
      </c>
      <c r="I3" t="s">
        <v>18</v>
      </c>
      <c r="J3" t="s">
        <v>19</v>
      </c>
    </row>
    <row r="4" spans="1:10" x14ac:dyDescent="0.35">
      <c r="A4">
        <v>2</v>
      </c>
      <c r="B4" t="s">
        <v>20</v>
      </c>
      <c r="D4" t="s">
        <v>21</v>
      </c>
      <c r="E4">
        <v>2020</v>
      </c>
      <c r="F4" t="s">
        <v>22</v>
      </c>
      <c r="H4">
        <v>301</v>
      </c>
      <c r="I4" t="s">
        <v>18</v>
      </c>
      <c r="J4" t="s">
        <v>23</v>
      </c>
    </row>
    <row r="5" spans="1:10" x14ac:dyDescent="0.35">
      <c r="A5">
        <v>59</v>
      </c>
      <c r="B5" t="s">
        <v>24</v>
      </c>
      <c r="D5" t="s">
        <v>25</v>
      </c>
      <c r="E5">
        <v>2018</v>
      </c>
      <c r="F5" t="s">
        <v>26</v>
      </c>
      <c r="H5">
        <v>128</v>
      </c>
      <c r="I5" t="s">
        <v>27</v>
      </c>
      <c r="J5" t="s">
        <v>28</v>
      </c>
    </row>
    <row r="6" spans="1:10" x14ac:dyDescent="0.35">
      <c r="A6">
        <v>14</v>
      </c>
      <c r="B6" t="s">
        <v>29</v>
      </c>
      <c r="D6" t="s">
        <v>30</v>
      </c>
      <c r="E6">
        <v>2019</v>
      </c>
      <c r="F6" t="s">
        <v>31</v>
      </c>
      <c r="G6">
        <v>3</v>
      </c>
      <c r="H6">
        <v>247</v>
      </c>
      <c r="I6" t="s">
        <v>18</v>
      </c>
      <c r="J6" t="s">
        <v>32</v>
      </c>
    </row>
    <row r="7" spans="1:10" x14ac:dyDescent="0.35">
      <c r="A7">
        <v>136</v>
      </c>
      <c r="B7" t="s">
        <v>33</v>
      </c>
      <c r="D7" t="s">
        <v>34</v>
      </c>
      <c r="E7">
        <v>2007</v>
      </c>
      <c r="F7" t="s">
        <v>35</v>
      </c>
      <c r="G7">
        <v>17</v>
      </c>
      <c r="H7">
        <v>99</v>
      </c>
      <c r="I7" t="s">
        <v>18</v>
      </c>
      <c r="J7" t="s">
        <v>36</v>
      </c>
    </row>
    <row r="8" spans="1:10" x14ac:dyDescent="0.35">
      <c r="A8">
        <v>25</v>
      </c>
      <c r="B8" t="s">
        <v>37</v>
      </c>
      <c r="D8" t="s">
        <v>38</v>
      </c>
      <c r="E8">
        <v>2018</v>
      </c>
      <c r="F8" t="s">
        <v>39</v>
      </c>
      <c r="H8">
        <v>46</v>
      </c>
      <c r="I8" t="s">
        <v>18</v>
      </c>
      <c r="J8" t="s">
        <v>40</v>
      </c>
    </row>
    <row r="9" spans="1:10" x14ac:dyDescent="0.35">
      <c r="A9">
        <v>4</v>
      </c>
      <c r="B9" t="s">
        <v>41</v>
      </c>
      <c r="D9" t="s">
        <v>42</v>
      </c>
      <c r="E9">
        <v>2020</v>
      </c>
      <c r="F9" t="s">
        <v>43</v>
      </c>
      <c r="G9">
        <v>3</v>
      </c>
      <c r="H9">
        <v>265</v>
      </c>
      <c r="I9" t="s">
        <v>44</v>
      </c>
      <c r="J9" t="s">
        <v>45</v>
      </c>
    </row>
    <row r="10" spans="1:10" x14ac:dyDescent="0.35">
      <c r="A10">
        <v>10</v>
      </c>
      <c r="B10" t="s">
        <v>46</v>
      </c>
      <c r="D10" t="s">
        <v>47</v>
      </c>
      <c r="E10">
        <v>2020</v>
      </c>
      <c r="F10" t="s">
        <v>48</v>
      </c>
      <c r="G10">
        <v>4</v>
      </c>
      <c r="H10">
        <v>291</v>
      </c>
      <c r="I10" t="s">
        <v>13</v>
      </c>
      <c r="J10" t="s">
        <v>49</v>
      </c>
    </row>
    <row r="11" spans="1:10" x14ac:dyDescent="0.35">
      <c r="A11">
        <v>12</v>
      </c>
      <c r="B11" t="s">
        <v>50</v>
      </c>
      <c r="D11" t="s">
        <v>51</v>
      </c>
      <c r="E11">
        <v>2021</v>
      </c>
      <c r="F11" t="s">
        <v>52</v>
      </c>
      <c r="G11">
        <v>8</v>
      </c>
      <c r="H11">
        <v>310</v>
      </c>
      <c r="I11" t="s">
        <v>18</v>
      </c>
      <c r="J11" t="s">
        <v>53</v>
      </c>
    </row>
    <row r="12" spans="1:10" x14ac:dyDescent="0.35">
      <c r="A12">
        <v>63</v>
      </c>
      <c r="B12" t="s">
        <v>54</v>
      </c>
      <c r="D12" t="s">
        <v>55</v>
      </c>
      <c r="E12">
        <v>2008</v>
      </c>
      <c r="F12" t="s">
        <v>56</v>
      </c>
      <c r="H12">
        <v>68</v>
      </c>
      <c r="I12" t="s">
        <v>13</v>
      </c>
      <c r="J12" t="s">
        <v>57</v>
      </c>
    </row>
    <row r="13" spans="1:10" x14ac:dyDescent="0.35">
      <c r="A13">
        <v>213</v>
      </c>
      <c r="B13" t="s">
        <v>58</v>
      </c>
      <c r="D13" t="s">
        <v>59</v>
      </c>
      <c r="E13">
        <v>2011</v>
      </c>
      <c r="F13" t="s">
        <v>35</v>
      </c>
      <c r="G13">
        <v>17</v>
      </c>
      <c r="H13">
        <v>140</v>
      </c>
      <c r="I13" t="s">
        <v>18</v>
      </c>
      <c r="J13" t="s">
        <v>60</v>
      </c>
    </row>
    <row r="14" spans="1:10" x14ac:dyDescent="0.35">
      <c r="A14">
        <v>4</v>
      </c>
      <c r="B14" t="s">
        <v>61</v>
      </c>
      <c r="D14" t="s">
        <v>62</v>
      </c>
      <c r="E14">
        <v>2020</v>
      </c>
      <c r="F14" t="s">
        <v>63</v>
      </c>
      <c r="G14">
        <v>2</v>
      </c>
      <c r="H14">
        <v>273</v>
      </c>
      <c r="I14" t="s">
        <v>13</v>
      </c>
      <c r="J14" t="s">
        <v>64</v>
      </c>
    </row>
    <row r="15" spans="1:10" x14ac:dyDescent="0.35">
      <c r="A15">
        <v>11</v>
      </c>
      <c r="B15" t="s">
        <v>65</v>
      </c>
      <c r="D15" t="s">
        <v>66</v>
      </c>
      <c r="E15">
        <v>2018</v>
      </c>
      <c r="F15" t="s">
        <v>67</v>
      </c>
      <c r="H15">
        <v>172</v>
      </c>
      <c r="I15" t="s">
        <v>13</v>
      </c>
      <c r="J15" t="s">
        <v>68</v>
      </c>
    </row>
    <row r="16" spans="1:10" x14ac:dyDescent="0.35">
      <c r="A16">
        <v>4</v>
      </c>
      <c r="B16" t="s">
        <v>69</v>
      </c>
      <c r="D16" t="s">
        <v>70</v>
      </c>
      <c r="E16">
        <v>2021</v>
      </c>
      <c r="F16" t="s">
        <v>71</v>
      </c>
      <c r="G16">
        <v>7</v>
      </c>
      <c r="H16">
        <v>245</v>
      </c>
      <c r="I16" t="s">
        <v>18</v>
      </c>
      <c r="J16" t="s">
        <v>72</v>
      </c>
    </row>
    <row r="17" spans="1:10" x14ac:dyDescent="0.35">
      <c r="A17">
        <v>2</v>
      </c>
      <c r="B17" t="s">
        <v>69</v>
      </c>
      <c r="D17" t="s">
        <v>73</v>
      </c>
      <c r="E17">
        <v>2022</v>
      </c>
      <c r="F17" t="s">
        <v>74</v>
      </c>
      <c r="H17">
        <v>206</v>
      </c>
      <c r="I17" t="s">
        <v>18</v>
      </c>
      <c r="J17" t="s">
        <v>75</v>
      </c>
    </row>
    <row r="18" spans="1:10" x14ac:dyDescent="0.35">
      <c r="A18">
        <v>465</v>
      </c>
      <c r="B18" t="s">
        <v>76</v>
      </c>
      <c r="D18" t="s">
        <v>77</v>
      </c>
      <c r="E18">
        <v>2016</v>
      </c>
      <c r="F18" t="s">
        <v>78</v>
      </c>
      <c r="H18">
        <v>131</v>
      </c>
      <c r="I18" t="s">
        <v>79</v>
      </c>
      <c r="J18" t="s">
        <v>80</v>
      </c>
    </row>
    <row r="19" spans="1:10" x14ac:dyDescent="0.35">
      <c r="A19">
        <v>41</v>
      </c>
      <c r="B19" t="s">
        <v>81</v>
      </c>
      <c r="D19" t="s">
        <v>82</v>
      </c>
      <c r="E19">
        <v>2011</v>
      </c>
      <c r="F19" t="s">
        <v>83</v>
      </c>
      <c r="H19">
        <v>139</v>
      </c>
      <c r="I19" t="s">
        <v>13</v>
      </c>
      <c r="J19" t="s">
        <v>84</v>
      </c>
    </row>
    <row r="20" spans="1:10" x14ac:dyDescent="0.35">
      <c r="A20">
        <v>53</v>
      </c>
      <c r="B20" t="s">
        <v>85</v>
      </c>
      <c r="D20" t="s">
        <v>86</v>
      </c>
      <c r="E20">
        <v>2016</v>
      </c>
      <c r="F20" t="s">
        <v>87</v>
      </c>
      <c r="H20">
        <v>83</v>
      </c>
      <c r="I20" t="s">
        <v>13</v>
      </c>
      <c r="J20" t="s">
        <v>88</v>
      </c>
    </row>
    <row r="21" spans="1:10" x14ac:dyDescent="0.35">
      <c r="A21">
        <v>241</v>
      </c>
      <c r="B21" t="s">
        <v>89</v>
      </c>
      <c r="D21" t="s">
        <v>90</v>
      </c>
      <c r="E21">
        <v>2019</v>
      </c>
      <c r="F21" t="s">
        <v>35</v>
      </c>
      <c r="G21">
        <v>17</v>
      </c>
      <c r="H21">
        <v>355</v>
      </c>
      <c r="I21" t="s">
        <v>27</v>
      </c>
      <c r="J21" t="s">
        <v>91</v>
      </c>
    </row>
    <row r="22" spans="1:10" x14ac:dyDescent="0.35">
      <c r="A22">
        <v>79</v>
      </c>
      <c r="B22" t="s">
        <v>92</v>
      </c>
      <c r="D22" t="s">
        <v>93</v>
      </c>
      <c r="E22">
        <v>2016</v>
      </c>
      <c r="F22" t="s">
        <v>94</v>
      </c>
      <c r="H22">
        <v>96</v>
      </c>
      <c r="I22" t="s">
        <v>13</v>
      </c>
      <c r="J22" t="s">
        <v>95</v>
      </c>
    </row>
    <row r="23" spans="1:10" x14ac:dyDescent="0.35">
      <c r="A23">
        <v>29</v>
      </c>
      <c r="B23" t="s">
        <v>96</v>
      </c>
      <c r="D23" t="s">
        <v>97</v>
      </c>
      <c r="E23">
        <v>2017</v>
      </c>
      <c r="F23" t="s">
        <v>98</v>
      </c>
      <c r="H23">
        <v>4</v>
      </c>
      <c r="I23" t="s">
        <v>18</v>
      </c>
      <c r="J23" t="s">
        <v>99</v>
      </c>
    </row>
    <row r="24" spans="1:10" x14ac:dyDescent="0.35">
      <c r="A24">
        <v>10</v>
      </c>
      <c r="B24" t="s">
        <v>100</v>
      </c>
      <c r="D24" t="s">
        <v>101</v>
      </c>
      <c r="E24">
        <v>2021</v>
      </c>
      <c r="F24" t="s">
        <v>102</v>
      </c>
      <c r="H24">
        <v>275</v>
      </c>
      <c r="I24" t="s">
        <v>18</v>
      </c>
      <c r="J24" t="s">
        <v>103</v>
      </c>
    </row>
    <row r="25" spans="1:10" x14ac:dyDescent="0.35">
      <c r="A25">
        <v>94</v>
      </c>
      <c r="B25" t="s">
        <v>104</v>
      </c>
      <c r="D25" t="s">
        <v>105</v>
      </c>
      <c r="E25">
        <v>2009</v>
      </c>
      <c r="F25" t="s">
        <v>106</v>
      </c>
      <c r="G25">
        <v>18</v>
      </c>
      <c r="H25">
        <v>127</v>
      </c>
      <c r="I25" t="s">
        <v>27</v>
      </c>
      <c r="J25" t="s">
        <v>107</v>
      </c>
    </row>
    <row r="26" spans="1:10" x14ac:dyDescent="0.35">
      <c r="A26">
        <v>26</v>
      </c>
      <c r="B26" t="s">
        <v>108</v>
      </c>
      <c r="D26" t="s">
        <v>109</v>
      </c>
      <c r="E26">
        <v>2014</v>
      </c>
      <c r="F26" t="s">
        <v>110</v>
      </c>
      <c r="H26">
        <v>3</v>
      </c>
      <c r="I26" t="s">
        <v>13</v>
      </c>
      <c r="J26" t="s">
        <v>111</v>
      </c>
    </row>
    <row r="27" spans="1:10" x14ac:dyDescent="0.35">
      <c r="A27">
        <v>36</v>
      </c>
      <c r="B27" t="s">
        <v>112</v>
      </c>
      <c r="D27" t="s">
        <v>113</v>
      </c>
      <c r="E27">
        <v>2010</v>
      </c>
      <c r="F27" t="s">
        <v>114</v>
      </c>
      <c r="H27">
        <v>18</v>
      </c>
      <c r="I27" t="s">
        <v>13</v>
      </c>
      <c r="J27" t="s">
        <v>115</v>
      </c>
    </row>
    <row r="28" spans="1:10" x14ac:dyDescent="0.35">
      <c r="A28">
        <v>36</v>
      </c>
      <c r="B28" t="s">
        <v>116</v>
      </c>
      <c r="D28" t="s">
        <v>117</v>
      </c>
      <c r="E28">
        <v>2019</v>
      </c>
      <c r="F28" t="s">
        <v>118</v>
      </c>
      <c r="H28">
        <v>148</v>
      </c>
      <c r="I28" t="s">
        <v>13</v>
      </c>
      <c r="J28" t="s">
        <v>119</v>
      </c>
    </row>
    <row r="29" spans="1:10" x14ac:dyDescent="0.35">
      <c r="A29">
        <v>7</v>
      </c>
      <c r="B29" t="s">
        <v>120</v>
      </c>
      <c r="D29" t="s">
        <v>121</v>
      </c>
      <c r="E29">
        <v>2021</v>
      </c>
      <c r="F29" t="s">
        <v>122</v>
      </c>
      <c r="G29">
        <v>2</v>
      </c>
      <c r="H29">
        <v>272</v>
      </c>
      <c r="I29" t="s">
        <v>18</v>
      </c>
      <c r="J29" t="s">
        <v>123</v>
      </c>
    </row>
    <row r="30" spans="1:10" x14ac:dyDescent="0.35">
      <c r="A30">
        <v>37</v>
      </c>
      <c r="B30" t="s">
        <v>124</v>
      </c>
      <c r="D30" t="s">
        <v>125</v>
      </c>
      <c r="E30">
        <v>2019</v>
      </c>
      <c r="F30" t="s">
        <v>126</v>
      </c>
      <c r="G30">
        <v>3</v>
      </c>
      <c r="H30">
        <v>147</v>
      </c>
      <c r="I30" t="s">
        <v>18</v>
      </c>
      <c r="J30" t="s">
        <v>127</v>
      </c>
    </row>
    <row r="31" spans="1:10" x14ac:dyDescent="0.35">
      <c r="A31">
        <v>42</v>
      </c>
      <c r="B31" t="s">
        <v>128</v>
      </c>
      <c r="D31" t="s">
        <v>129</v>
      </c>
      <c r="E31">
        <v>2018</v>
      </c>
      <c r="F31" t="s">
        <v>130</v>
      </c>
      <c r="G31">
        <v>2</v>
      </c>
      <c r="H31">
        <v>112</v>
      </c>
      <c r="I31" t="s">
        <v>18</v>
      </c>
      <c r="J31" t="s">
        <v>131</v>
      </c>
    </row>
    <row r="32" spans="1:10" x14ac:dyDescent="0.35">
      <c r="A32">
        <v>15</v>
      </c>
      <c r="B32" t="s">
        <v>132</v>
      </c>
      <c r="D32" t="s">
        <v>133</v>
      </c>
      <c r="E32">
        <v>2018</v>
      </c>
      <c r="F32" t="s">
        <v>134</v>
      </c>
      <c r="H32">
        <v>315</v>
      </c>
      <c r="I32" t="s">
        <v>27</v>
      </c>
      <c r="J32" t="s">
        <v>135</v>
      </c>
    </row>
    <row r="33" spans="1:10" x14ac:dyDescent="0.35">
      <c r="A33">
        <v>2</v>
      </c>
      <c r="B33" t="s">
        <v>136</v>
      </c>
      <c r="C33">
        <v>2</v>
      </c>
      <c r="D33" t="s">
        <v>137</v>
      </c>
      <c r="E33">
        <v>2022</v>
      </c>
      <c r="F33" t="s">
        <v>71</v>
      </c>
      <c r="G33">
        <v>7</v>
      </c>
      <c r="H33">
        <v>201</v>
      </c>
      <c r="I33" t="s">
        <v>27</v>
      </c>
      <c r="J33" t="s">
        <v>138</v>
      </c>
    </row>
    <row r="34" spans="1:10" x14ac:dyDescent="0.35">
      <c r="A34">
        <v>5</v>
      </c>
      <c r="B34" t="s">
        <v>136</v>
      </c>
      <c r="C34">
        <v>2</v>
      </c>
      <c r="D34" t="s">
        <v>139</v>
      </c>
      <c r="E34">
        <v>2020</v>
      </c>
      <c r="F34" t="s">
        <v>140</v>
      </c>
      <c r="H34">
        <v>325</v>
      </c>
      <c r="I34" t="s">
        <v>13</v>
      </c>
      <c r="J34" t="s">
        <v>141</v>
      </c>
    </row>
    <row r="35" spans="1:10" x14ac:dyDescent="0.35">
      <c r="A35">
        <v>3</v>
      </c>
      <c r="B35" t="s">
        <v>142</v>
      </c>
      <c r="D35" t="s">
        <v>143</v>
      </c>
      <c r="E35">
        <v>2020</v>
      </c>
      <c r="F35" t="s">
        <v>144</v>
      </c>
      <c r="H35">
        <v>238</v>
      </c>
      <c r="I35" t="s">
        <v>13</v>
      </c>
      <c r="J35" t="s">
        <v>145</v>
      </c>
    </row>
    <row r="36" spans="1:10" x14ac:dyDescent="0.35">
      <c r="A36">
        <v>349</v>
      </c>
      <c r="B36" t="s">
        <v>146</v>
      </c>
      <c r="D36" t="s">
        <v>147</v>
      </c>
      <c r="E36">
        <v>2017</v>
      </c>
      <c r="F36" t="s">
        <v>148</v>
      </c>
      <c r="H36">
        <v>37</v>
      </c>
      <c r="I36" t="s">
        <v>27</v>
      </c>
      <c r="J36" t="s">
        <v>149</v>
      </c>
    </row>
    <row r="37" spans="1:10" x14ac:dyDescent="0.35">
      <c r="A37">
        <v>3</v>
      </c>
      <c r="B37" t="s">
        <v>150</v>
      </c>
      <c r="D37" t="s">
        <v>151</v>
      </c>
      <c r="E37">
        <v>2020</v>
      </c>
      <c r="F37" t="s">
        <v>152</v>
      </c>
      <c r="H37">
        <v>282</v>
      </c>
      <c r="I37" t="s">
        <v>13</v>
      </c>
      <c r="J37" t="s">
        <v>153</v>
      </c>
    </row>
    <row r="38" spans="1:10" x14ac:dyDescent="0.35">
      <c r="A38">
        <v>34</v>
      </c>
      <c r="B38" t="s">
        <v>154</v>
      </c>
      <c r="D38" t="s">
        <v>155</v>
      </c>
      <c r="E38">
        <v>2021</v>
      </c>
      <c r="F38" t="s">
        <v>52</v>
      </c>
      <c r="G38">
        <v>8</v>
      </c>
      <c r="H38">
        <v>281</v>
      </c>
      <c r="I38" t="s">
        <v>18</v>
      </c>
      <c r="J38" t="s">
        <v>156</v>
      </c>
    </row>
    <row r="39" spans="1:10" x14ac:dyDescent="0.35">
      <c r="A39">
        <v>44</v>
      </c>
      <c r="B39" t="s">
        <v>157</v>
      </c>
      <c r="D39" t="s">
        <v>158</v>
      </c>
      <c r="E39">
        <v>2019</v>
      </c>
      <c r="F39" t="s">
        <v>35</v>
      </c>
      <c r="G39">
        <v>17</v>
      </c>
      <c r="H39">
        <v>80</v>
      </c>
      <c r="I39" t="s">
        <v>18</v>
      </c>
      <c r="J39" t="s">
        <v>159</v>
      </c>
    </row>
    <row r="40" spans="1:10" x14ac:dyDescent="0.35">
      <c r="A40">
        <v>475</v>
      </c>
      <c r="B40" t="s">
        <v>160</v>
      </c>
      <c r="D40" t="s">
        <v>161</v>
      </c>
      <c r="E40">
        <v>2014</v>
      </c>
      <c r="F40" t="s">
        <v>162</v>
      </c>
      <c r="G40">
        <v>2</v>
      </c>
      <c r="H40">
        <v>64</v>
      </c>
      <c r="I40" t="s">
        <v>18</v>
      </c>
      <c r="J40" t="s">
        <v>163</v>
      </c>
    </row>
    <row r="41" spans="1:10" x14ac:dyDescent="0.35">
      <c r="A41">
        <v>32</v>
      </c>
      <c r="B41" t="s">
        <v>164</v>
      </c>
      <c r="D41" t="s">
        <v>165</v>
      </c>
      <c r="E41">
        <v>2014</v>
      </c>
      <c r="F41" t="s">
        <v>166</v>
      </c>
      <c r="H41">
        <v>43</v>
      </c>
      <c r="I41" t="s">
        <v>13</v>
      </c>
      <c r="J41" t="s">
        <v>167</v>
      </c>
    </row>
    <row r="42" spans="1:10" x14ac:dyDescent="0.35">
      <c r="A42">
        <v>6</v>
      </c>
      <c r="B42" t="s">
        <v>168</v>
      </c>
      <c r="D42" t="s">
        <v>169</v>
      </c>
      <c r="E42">
        <v>2021</v>
      </c>
      <c r="F42" t="s">
        <v>170</v>
      </c>
      <c r="G42">
        <v>5</v>
      </c>
      <c r="H42">
        <v>196</v>
      </c>
      <c r="I42" t="s">
        <v>13</v>
      </c>
      <c r="J42" t="s">
        <v>171</v>
      </c>
    </row>
    <row r="43" spans="1:10" x14ac:dyDescent="0.35">
      <c r="A43">
        <v>28</v>
      </c>
      <c r="B43" t="s">
        <v>172</v>
      </c>
      <c r="D43" t="s">
        <v>173</v>
      </c>
      <c r="E43">
        <v>2012</v>
      </c>
      <c r="F43" t="s">
        <v>174</v>
      </c>
      <c r="H43">
        <v>7</v>
      </c>
      <c r="I43" t="s">
        <v>13</v>
      </c>
      <c r="J43" t="s">
        <v>175</v>
      </c>
    </row>
    <row r="44" spans="1:10" x14ac:dyDescent="0.35">
      <c r="A44">
        <v>81</v>
      </c>
      <c r="B44" t="s">
        <v>176</v>
      </c>
      <c r="D44" t="s">
        <v>177</v>
      </c>
      <c r="E44">
        <v>2019</v>
      </c>
      <c r="F44" t="s">
        <v>178</v>
      </c>
      <c r="G44">
        <v>2</v>
      </c>
      <c r="H44">
        <v>227</v>
      </c>
      <c r="I44" t="s">
        <v>18</v>
      </c>
      <c r="J44" t="s">
        <v>179</v>
      </c>
    </row>
    <row r="45" spans="1:10" x14ac:dyDescent="0.35">
      <c r="A45">
        <v>2</v>
      </c>
      <c r="B45" t="s">
        <v>180</v>
      </c>
      <c r="D45" t="s">
        <v>181</v>
      </c>
      <c r="E45">
        <v>2019</v>
      </c>
      <c r="F45" t="s">
        <v>182</v>
      </c>
      <c r="H45">
        <v>209</v>
      </c>
      <c r="I45" t="s">
        <v>18</v>
      </c>
      <c r="J45" t="s">
        <v>183</v>
      </c>
    </row>
    <row r="46" spans="1:10" x14ac:dyDescent="0.35">
      <c r="A46">
        <v>23</v>
      </c>
      <c r="B46" t="s">
        <v>184</v>
      </c>
      <c r="D46" t="s">
        <v>185</v>
      </c>
      <c r="E46">
        <v>2020</v>
      </c>
      <c r="F46" t="s">
        <v>186</v>
      </c>
      <c r="H46">
        <v>192</v>
      </c>
      <c r="I46" t="s">
        <v>18</v>
      </c>
      <c r="J46" t="s">
        <v>187</v>
      </c>
    </row>
    <row r="47" spans="1:10" x14ac:dyDescent="0.35">
      <c r="A47">
        <v>5</v>
      </c>
      <c r="B47" t="s">
        <v>188</v>
      </c>
      <c r="D47" t="s">
        <v>189</v>
      </c>
      <c r="E47">
        <v>2020</v>
      </c>
      <c r="F47" t="s">
        <v>190</v>
      </c>
      <c r="H47">
        <v>197</v>
      </c>
      <c r="I47" t="s">
        <v>13</v>
      </c>
      <c r="J47" t="s">
        <v>191</v>
      </c>
    </row>
    <row r="48" spans="1:10" x14ac:dyDescent="0.35">
      <c r="A48">
        <v>157</v>
      </c>
      <c r="B48" t="s">
        <v>192</v>
      </c>
      <c r="D48" t="s">
        <v>193</v>
      </c>
      <c r="E48">
        <v>2017</v>
      </c>
      <c r="F48" t="s">
        <v>194</v>
      </c>
      <c r="G48">
        <v>2</v>
      </c>
      <c r="H48">
        <v>53</v>
      </c>
      <c r="I48" t="s">
        <v>18</v>
      </c>
      <c r="J48" t="s">
        <v>195</v>
      </c>
    </row>
    <row r="49" spans="1:10" x14ac:dyDescent="0.35">
      <c r="A49">
        <v>82</v>
      </c>
      <c r="B49" t="s">
        <v>196</v>
      </c>
      <c r="D49" t="s">
        <v>197</v>
      </c>
      <c r="E49">
        <v>2017</v>
      </c>
      <c r="F49" t="s">
        <v>198</v>
      </c>
      <c r="H49">
        <v>328</v>
      </c>
      <c r="I49" t="s">
        <v>13</v>
      </c>
      <c r="J49" t="s">
        <v>199</v>
      </c>
    </row>
    <row r="50" spans="1:10" x14ac:dyDescent="0.35">
      <c r="A50">
        <v>6</v>
      </c>
      <c r="B50" t="s">
        <v>200</v>
      </c>
      <c r="D50" t="s">
        <v>201</v>
      </c>
      <c r="E50">
        <v>2019</v>
      </c>
      <c r="F50" t="s">
        <v>202</v>
      </c>
      <c r="H50">
        <v>358</v>
      </c>
      <c r="I50" t="s">
        <v>13</v>
      </c>
      <c r="J50" t="s">
        <v>203</v>
      </c>
    </row>
    <row r="51" spans="1:10" x14ac:dyDescent="0.35">
      <c r="A51">
        <v>35</v>
      </c>
      <c r="B51" t="s">
        <v>204</v>
      </c>
      <c r="D51" t="s">
        <v>205</v>
      </c>
      <c r="E51">
        <v>2020</v>
      </c>
      <c r="F51" t="s">
        <v>206</v>
      </c>
      <c r="H51">
        <v>102</v>
      </c>
      <c r="I51" t="s">
        <v>27</v>
      </c>
      <c r="J51" t="s">
        <v>207</v>
      </c>
    </row>
    <row r="52" spans="1:10" x14ac:dyDescent="0.35">
      <c r="A52">
        <v>144</v>
      </c>
      <c r="B52" t="s">
        <v>208</v>
      </c>
      <c r="C52">
        <v>2</v>
      </c>
      <c r="D52" t="s">
        <v>209</v>
      </c>
      <c r="E52">
        <v>2019</v>
      </c>
      <c r="F52" t="s">
        <v>210</v>
      </c>
      <c r="G52">
        <v>18</v>
      </c>
      <c r="H52">
        <v>349</v>
      </c>
      <c r="I52" t="s">
        <v>18</v>
      </c>
      <c r="J52" t="s">
        <v>211</v>
      </c>
    </row>
    <row r="53" spans="1:10" x14ac:dyDescent="0.35">
      <c r="A53">
        <v>34</v>
      </c>
      <c r="B53" t="s">
        <v>208</v>
      </c>
      <c r="C53">
        <v>2</v>
      </c>
      <c r="D53" t="s">
        <v>212</v>
      </c>
      <c r="E53">
        <v>2018</v>
      </c>
      <c r="F53" t="s">
        <v>213</v>
      </c>
      <c r="H53">
        <v>161</v>
      </c>
      <c r="I53" t="s">
        <v>13</v>
      </c>
      <c r="J53" t="s">
        <v>214</v>
      </c>
    </row>
    <row r="54" spans="1:10" x14ac:dyDescent="0.35">
      <c r="A54">
        <v>16</v>
      </c>
      <c r="B54" t="s">
        <v>215</v>
      </c>
      <c r="D54" t="s">
        <v>216</v>
      </c>
      <c r="E54">
        <v>2018</v>
      </c>
      <c r="F54" t="s">
        <v>217</v>
      </c>
      <c r="H54">
        <v>168</v>
      </c>
      <c r="I54" t="s">
        <v>13</v>
      </c>
      <c r="J54" t="s">
        <v>218</v>
      </c>
    </row>
    <row r="55" spans="1:10" x14ac:dyDescent="0.35">
      <c r="A55">
        <v>45</v>
      </c>
      <c r="B55" t="s">
        <v>219</v>
      </c>
      <c r="D55" t="s">
        <v>220</v>
      </c>
      <c r="E55">
        <v>2015</v>
      </c>
      <c r="F55" t="s">
        <v>52</v>
      </c>
      <c r="G55">
        <v>8</v>
      </c>
      <c r="H55">
        <v>107</v>
      </c>
      <c r="I55" t="s">
        <v>18</v>
      </c>
      <c r="J55" t="s">
        <v>221</v>
      </c>
    </row>
    <row r="56" spans="1:10" x14ac:dyDescent="0.35">
      <c r="A56">
        <v>6</v>
      </c>
      <c r="B56" t="s">
        <v>222</v>
      </c>
      <c r="D56" t="s">
        <v>223</v>
      </c>
      <c r="E56">
        <v>2020</v>
      </c>
      <c r="F56" t="s">
        <v>224</v>
      </c>
      <c r="H56">
        <v>167</v>
      </c>
      <c r="I56" t="s">
        <v>13</v>
      </c>
      <c r="J56" t="s">
        <v>225</v>
      </c>
    </row>
    <row r="57" spans="1:10" x14ac:dyDescent="0.35">
      <c r="A57">
        <v>42</v>
      </c>
      <c r="B57" t="s">
        <v>226</v>
      </c>
      <c r="D57" t="s">
        <v>227</v>
      </c>
      <c r="E57">
        <v>2016</v>
      </c>
      <c r="F57" t="s">
        <v>228</v>
      </c>
      <c r="H57">
        <v>91</v>
      </c>
      <c r="I57" t="s">
        <v>18</v>
      </c>
      <c r="J57" t="s">
        <v>229</v>
      </c>
    </row>
    <row r="58" spans="1:10" x14ac:dyDescent="0.35">
      <c r="A58">
        <v>51</v>
      </c>
      <c r="B58" t="s">
        <v>230</v>
      </c>
      <c r="D58" t="s">
        <v>231</v>
      </c>
      <c r="E58">
        <v>2016</v>
      </c>
      <c r="F58" t="s">
        <v>232</v>
      </c>
      <c r="H58">
        <v>49</v>
      </c>
      <c r="I58" t="s">
        <v>27</v>
      </c>
      <c r="J58" t="s">
        <v>233</v>
      </c>
    </row>
    <row r="59" spans="1:10" x14ac:dyDescent="0.35">
      <c r="A59">
        <v>2</v>
      </c>
      <c r="B59" t="s">
        <v>234</v>
      </c>
      <c r="D59" t="s">
        <v>235</v>
      </c>
      <c r="E59">
        <v>2021</v>
      </c>
      <c r="F59" t="s">
        <v>236</v>
      </c>
      <c r="G59">
        <v>15</v>
      </c>
      <c r="H59">
        <v>157</v>
      </c>
      <c r="I59" t="s">
        <v>18</v>
      </c>
      <c r="J59" t="s">
        <v>237</v>
      </c>
    </row>
    <row r="60" spans="1:10" x14ac:dyDescent="0.35">
      <c r="A60">
        <v>89</v>
      </c>
      <c r="B60" t="s">
        <v>238</v>
      </c>
      <c r="D60" t="s">
        <v>239</v>
      </c>
      <c r="E60">
        <v>2018</v>
      </c>
      <c r="F60" t="s">
        <v>240</v>
      </c>
      <c r="H60">
        <v>203</v>
      </c>
      <c r="I60" t="s">
        <v>13</v>
      </c>
      <c r="J60" t="s">
        <v>241</v>
      </c>
    </row>
    <row r="61" spans="1:10" x14ac:dyDescent="0.35">
      <c r="A61">
        <v>2</v>
      </c>
      <c r="B61" t="s">
        <v>242</v>
      </c>
      <c r="D61" t="s">
        <v>243</v>
      </c>
      <c r="E61">
        <v>2019</v>
      </c>
      <c r="F61" t="s">
        <v>244</v>
      </c>
      <c r="H61">
        <v>261</v>
      </c>
      <c r="I61" t="s">
        <v>18</v>
      </c>
      <c r="J61" t="s">
        <v>245</v>
      </c>
    </row>
    <row r="62" spans="1:10" x14ac:dyDescent="0.35">
      <c r="A62">
        <v>35</v>
      </c>
      <c r="B62" t="s">
        <v>246</v>
      </c>
      <c r="D62" t="s">
        <v>247</v>
      </c>
      <c r="E62">
        <v>2019</v>
      </c>
      <c r="F62" t="s">
        <v>248</v>
      </c>
      <c r="G62">
        <v>2</v>
      </c>
      <c r="H62">
        <v>70</v>
      </c>
      <c r="I62" t="s">
        <v>44</v>
      </c>
      <c r="J62" t="s">
        <v>249</v>
      </c>
    </row>
    <row r="63" spans="1:10" x14ac:dyDescent="0.35">
      <c r="A63">
        <v>53</v>
      </c>
      <c r="B63" t="s">
        <v>250</v>
      </c>
      <c r="D63" t="s">
        <v>251</v>
      </c>
      <c r="E63">
        <v>2018</v>
      </c>
      <c r="F63" t="s">
        <v>252</v>
      </c>
      <c r="G63">
        <v>2</v>
      </c>
      <c r="H63">
        <v>13</v>
      </c>
      <c r="I63" t="s">
        <v>27</v>
      </c>
      <c r="J63" t="s">
        <v>253</v>
      </c>
    </row>
    <row r="64" spans="1:10" x14ac:dyDescent="0.35">
      <c r="A64">
        <v>94</v>
      </c>
      <c r="B64" t="s">
        <v>254</v>
      </c>
      <c r="D64" t="s">
        <v>255</v>
      </c>
      <c r="E64">
        <v>2016</v>
      </c>
      <c r="F64" t="s">
        <v>256</v>
      </c>
      <c r="H64">
        <v>116</v>
      </c>
      <c r="I64" t="s">
        <v>13</v>
      </c>
      <c r="J64" t="s">
        <v>257</v>
      </c>
    </row>
    <row r="65" spans="1:10" x14ac:dyDescent="0.35">
      <c r="A65">
        <v>5</v>
      </c>
      <c r="B65" t="s">
        <v>258</v>
      </c>
      <c r="D65" t="s">
        <v>259</v>
      </c>
      <c r="E65">
        <v>2019</v>
      </c>
      <c r="F65" t="s">
        <v>260</v>
      </c>
      <c r="G65">
        <v>5</v>
      </c>
      <c r="H65">
        <v>233</v>
      </c>
      <c r="I65" t="s">
        <v>13</v>
      </c>
      <c r="J65" t="s">
        <v>261</v>
      </c>
    </row>
    <row r="66" spans="1:10" x14ac:dyDescent="0.35">
      <c r="A66">
        <v>64</v>
      </c>
      <c r="B66" t="s">
        <v>262</v>
      </c>
      <c r="D66" t="s">
        <v>263</v>
      </c>
      <c r="E66">
        <v>2020</v>
      </c>
      <c r="F66" t="s">
        <v>210</v>
      </c>
      <c r="G66">
        <v>18</v>
      </c>
      <c r="H66">
        <v>108</v>
      </c>
      <c r="I66" t="s">
        <v>18</v>
      </c>
      <c r="J66" t="s">
        <v>264</v>
      </c>
    </row>
    <row r="67" spans="1:10" x14ac:dyDescent="0.35">
      <c r="A67">
        <v>56</v>
      </c>
      <c r="B67" t="s">
        <v>265</v>
      </c>
      <c r="D67" t="s">
        <v>266</v>
      </c>
      <c r="E67">
        <v>2019</v>
      </c>
      <c r="F67" t="s">
        <v>210</v>
      </c>
      <c r="G67">
        <v>18</v>
      </c>
      <c r="H67">
        <v>124</v>
      </c>
      <c r="I67" t="s">
        <v>18</v>
      </c>
      <c r="J67" t="s">
        <v>267</v>
      </c>
    </row>
    <row r="68" spans="1:10" x14ac:dyDescent="0.35">
      <c r="A68">
        <v>2</v>
      </c>
      <c r="B68" t="s">
        <v>268</v>
      </c>
      <c r="C68">
        <v>2</v>
      </c>
      <c r="D68" t="s">
        <v>269</v>
      </c>
      <c r="E68">
        <v>2020</v>
      </c>
      <c r="F68" t="s">
        <v>270</v>
      </c>
      <c r="G68">
        <v>2</v>
      </c>
      <c r="H68">
        <v>254</v>
      </c>
      <c r="I68" t="s">
        <v>13</v>
      </c>
      <c r="J68" t="s">
        <v>271</v>
      </c>
    </row>
    <row r="69" spans="1:10" x14ac:dyDescent="0.35">
      <c r="A69">
        <v>10</v>
      </c>
      <c r="B69" t="s">
        <v>268</v>
      </c>
      <c r="C69">
        <v>2</v>
      </c>
      <c r="D69" t="s">
        <v>272</v>
      </c>
      <c r="E69">
        <v>2019</v>
      </c>
      <c r="F69" t="s">
        <v>273</v>
      </c>
      <c r="H69">
        <v>234</v>
      </c>
      <c r="I69" t="s">
        <v>13</v>
      </c>
      <c r="J69" t="s">
        <v>274</v>
      </c>
    </row>
    <row r="70" spans="1:10" x14ac:dyDescent="0.35">
      <c r="A70">
        <v>47</v>
      </c>
      <c r="B70" t="s">
        <v>275</v>
      </c>
      <c r="D70" t="s">
        <v>276</v>
      </c>
      <c r="E70">
        <v>2016</v>
      </c>
      <c r="F70" t="s">
        <v>277</v>
      </c>
      <c r="H70">
        <v>41</v>
      </c>
      <c r="I70" t="s">
        <v>13</v>
      </c>
      <c r="J70" t="s">
        <v>278</v>
      </c>
    </row>
    <row r="71" spans="1:10" x14ac:dyDescent="0.35">
      <c r="A71">
        <v>8</v>
      </c>
      <c r="B71" t="s">
        <v>279</v>
      </c>
      <c r="D71" t="s">
        <v>280</v>
      </c>
      <c r="E71">
        <v>2020</v>
      </c>
      <c r="F71" t="s">
        <v>281</v>
      </c>
      <c r="G71">
        <v>2</v>
      </c>
      <c r="H71">
        <v>228</v>
      </c>
      <c r="I71" t="s">
        <v>18</v>
      </c>
      <c r="J71" t="s">
        <v>282</v>
      </c>
    </row>
    <row r="72" spans="1:10" x14ac:dyDescent="0.35">
      <c r="A72">
        <v>49</v>
      </c>
      <c r="B72" t="s">
        <v>283</v>
      </c>
      <c r="D72" t="s">
        <v>284</v>
      </c>
      <c r="E72">
        <v>2019</v>
      </c>
      <c r="F72" t="s">
        <v>71</v>
      </c>
      <c r="G72">
        <v>7</v>
      </c>
      <c r="H72">
        <v>81</v>
      </c>
      <c r="I72" t="s">
        <v>27</v>
      </c>
      <c r="J72" t="s">
        <v>285</v>
      </c>
    </row>
    <row r="73" spans="1:10" x14ac:dyDescent="0.35">
      <c r="A73">
        <v>211</v>
      </c>
      <c r="B73" t="s">
        <v>286</v>
      </c>
      <c r="D73" t="s">
        <v>287</v>
      </c>
      <c r="E73">
        <v>2017</v>
      </c>
      <c r="F73" t="s">
        <v>288</v>
      </c>
      <c r="H73">
        <v>113</v>
      </c>
      <c r="I73" t="s">
        <v>13</v>
      </c>
      <c r="J73" t="s">
        <v>289</v>
      </c>
    </row>
    <row r="74" spans="1:10" x14ac:dyDescent="0.35">
      <c r="A74">
        <v>29</v>
      </c>
      <c r="B74" t="s">
        <v>290</v>
      </c>
      <c r="D74" t="s">
        <v>291</v>
      </c>
      <c r="E74">
        <v>2020</v>
      </c>
      <c r="F74" t="s">
        <v>52</v>
      </c>
      <c r="G74">
        <v>8</v>
      </c>
      <c r="H74">
        <v>89</v>
      </c>
      <c r="I74" t="s">
        <v>18</v>
      </c>
      <c r="J74" t="s">
        <v>292</v>
      </c>
    </row>
    <row r="75" spans="1:10" x14ac:dyDescent="0.35">
      <c r="A75">
        <v>100</v>
      </c>
      <c r="B75" t="s">
        <v>293</v>
      </c>
      <c r="D75" t="s">
        <v>294</v>
      </c>
      <c r="E75">
        <v>2011</v>
      </c>
      <c r="F75" t="s">
        <v>295</v>
      </c>
      <c r="H75">
        <v>130</v>
      </c>
      <c r="I75" t="s">
        <v>13</v>
      </c>
      <c r="J75" t="s">
        <v>296</v>
      </c>
    </row>
    <row r="76" spans="1:10" x14ac:dyDescent="0.35">
      <c r="A76">
        <v>23</v>
      </c>
      <c r="B76" t="s">
        <v>297</v>
      </c>
      <c r="D76" t="s">
        <v>298</v>
      </c>
      <c r="E76">
        <v>2019</v>
      </c>
      <c r="F76" t="s">
        <v>17</v>
      </c>
      <c r="G76">
        <v>4</v>
      </c>
      <c r="H76">
        <v>160</v>
      </c>
      <c r="I76" t="s">
        <v>18</v>
      </c>
      <c r="J76" t="s">
        <v>299</v>
      </c>
    </row>
    <row r="77" spans="1:10" x14ac:dyDescent="0.35">
      <c r="A77">
        <v>3</v>
      </c>
      <c r="B77" t="s">
        <v>300</v>
      </c>
      <c r="D77" t="s">
        <v>301</v>
      </c>
      <c r="E77">
        <v>2020</v>
      </c>
      <c r="F77" t="s">
        <v>281</v>
      </c>
      <c r="G77">
        <v>2</v>
      </c>
      <c r="H77">
        <v>191</v>
      </c>
      <c r="I77" t="s">
        <v>18</v>
      </c>
      <c r="J77" t="s">
        <v>302</v>
      </c>
    </row>
    <row r="78" spans="1:10" x14ac:dyDescent="0.35">
      <c r="A78">
        <v>6</v>
      </c>
      <c r="B78" t="s">
        <v>303</v>
      </c>
      <c r="D78" t="s">
        <v>304</v>
      </c>
      <c r="E78">
        <v>2019</v>
      </c>
      <c r="F78" t="s">
        <v>305</v>
      </c>
      <c r="H78">
        <v>223</v>
      </c>
      <c r="I78" t="s">
        <v>18</v>
      </c>
      <c r="J78" t="s">
        <v>306</v>
      </c>
    </row>
    <row r="79" spans="1:10" x14ac:dyDescent="0.35">
      <c r="A79">
        <v>24</v>
      </c>
      <c r="B79" t="s">
        <v>307</v>
      </c>
      <c r="D79" t="s">
        <v>308</v>
      </c>
      <c r="E79">
        <v>2018</v>
      </c>
      <c r="F79" t="s">
        <v>309</v>
      </c>
      <c r="H79">
        <v>214</v>
      </c>
      <c r="I79" t="s">
        <v>18</v>
      </c>
      <c r="J79" t="s">
        <v>310</v>
      </c>
    </row>
    <row r="80" spans="1:10" x14ac:dyDescent="0.35">
      <c r="A80">
        <v>6</v>
      </c>
      <c r="B80" t="s">
        <v>311</v>
      </c>
      <c r="D80" t="s">
        <v>312</v>
      </c>
      <c r="E80">
        <v>2019</v>
      </c>
      <c r="F80" t="s">
        <v>313</v>
      </c>
      <c r="H80">
        <v>338</v>
      </c>
      <c r="I80" t="s">
        <v>44</v>
      </c>
      <c r="J80" t="s">
        <v>314</v>
      </c>
    </row>
    <row r="81" spans="1:10" x14ac:dyDescent="0.35">
      <c r="A81">
        <v>2</v>
      </c>
      <c r="B81" t="s">
        <v>315</v>
      </c>
      <c r="C81">
        <v>3</v>
      </c>
      <c r="D81" t="s">
        <v>316</v>
      </c>
      <c r="E81">
        <v>2020</v>
      </c>
      <c r="F81" t="s">
        <v>170</v>
      </c>
      <c r="G81">
        <v>5</v>
      </c>
      <c r="H81">
        <v>185</v>
      </c>
      <c r="I81" t="s">
        <v>13</v>
      </c>
      <c r="J81" t="s">
        <v>317</v>
      </c>
    </row>
    <row r="82" spans="1:10" x14ac:dyDescent="0.35">
      <c r="A82">
        <v>33</v>
      </c>
      <c r="B82" t="s">
        <v>315</v>
      </c>
      <c r="C82">
        <v>3</v>
      </c>
      <c r="D82" t="s">
        <v>318</v>
      </c>
      <c r="E82">
        <v>2020</v>
      </c>
      <c r="F82" t="s">
        <v>319</v>
      </c>
      <c r="G82">
        <v>3</v>
      </c>
      <c r="H82">
        <v>166</v>
      </c>
      <c r="I82" t="s">
        <v>18</v>
      </c>
      <c r="J82" t="s">
        <v>320</v>
      </c>
    </row>
    <row r="83" spans="1:10" x14ac:dyDescent="0.35">
      <c r="A83">
        <v>3</v>
      </c>
      <c r="B83" t="s">
        <v>315</v>
      </c>
      <c r="C83">
        <v>3</v>
      </c>
      <c r="D83" t="s">
        <v>321</v>
      </c>
      <c r="E83">
        <v>2021</v>
      </c>
      <c r="F83" t="s">
        <v>322</v>
      </c>
      <c r="H83">
        <v>266</v>
      </c>
      <c r="I83" t="s">
        <v>44</v>
      </c>
      <c r="J83" t="s">
        <v>323</v>
      </c>
    </row>
    <row r="84" spans="1:10" x14ac:dyDescent="0.35">
      <c r="A84">
        <v>2</v>
      </c>
      <c r="B84" t="s">
        <v>324</v>
      </c>
      <c r="D84" t="s">
        <v>325</v>
      </c>
      <c r="E84">
        <v>2022</v>
      </c>
      <c r="F84" t="s">
        <v>236</v>
      </c>
      <c r="G84">
        <v>15</v>
      </c>
      <c r="H84">
        <v>298</v>
      </c>
      <c r="I84" t="s">
        <v>18</v>
      </c>
      <c r="J84" t="s">
        <v>326</v>
      </c>
    </row>
    <row r="85" spans="1:10" x14ac:dyDescent="0.35">
      <c r="A85">
        <v>12</v>
      </c>
      <c r="B85" t="s">
        <v>327</v>
      </c>
      <c r="D85" t="s">
        <v>328</v>
      </c>
      <c r="E85">
        <v>2021</v>
      </c>
      <c r="F85" t="s">
        <v>329</v>
      </c>
      <c r="H85">
        <v>211</v>
      </c>
      <c r="I85" t="s">
        <v>18</v>
      </c>
      <c r="J85" t="s">
        <v>330</v>
      </c>
    </row>
    <row r="86" spans="1:10" x14ac:dyDescent="0.35">
      <c r="A86">
        <v>10</v>
      </c>
      <c r="B86" t="s">
        <v>331</v>
      </c>
      <c r="D86" t="s">
        <v>332</v>
      </c>
      <c r="E86">
        <v>2019</v>
      </c>
      <c r="F86" t="s">
        <v>333</v>
      </c>
      <c r="H86">
        <v>279</v>
      </c>
      <c r="I86" t="s">
        <v>13</v>
      </c>
      <c r="J86" t="s">
        <v>334</v>
      </c>
    </row>
    <row r="87" spans="1:10" x14ac:dyDescent="0.35">
      <c r="A87">
        <v>104</v>
      </c>
      <c r="B87" t="s">
        <v>335</v>
      </c>
      <c r="D87" t="s">
        <v>336</v>
      </c>
      <c r="E87">
        <v>2019</v>
      </c>
      <c r="F87" t="s">
        <v>337</v>
      </c>
      <c r="H87">
        <v>190</v>
      </c>
      <c r="I87" t="s">
        <v>18</v>
      </c>
      <c r="J87" t="s">
        <v>338</v>
      </c>
    </row>
    <row r="88" spans="1:10" x14ac:dyDescent="0.35">
      <c r="A88">
        <v>66</v>
      </c>
      <c r="B88" t="s">
        <v>339</v>
      </c>
      <c r="D88" t="s">
        <v>340</v>
      </c>
      <c r="E88">
        <v>2016</v>
      </c>
      <c r="F88" t="s">
        <v>35</v>
      </c>
      <c r="G88">
        <v>17</v>
      </c>
      <c r="H88">
        <v>105</v>
      </c>
      <c r="I88" t="s">
        <v>18</v>
      </c>
      <c r="J88" t="s">
        <v>341</v>
      </c>
    </row>
    <row r="89" spans="1:10" x14ac:dyDescent="0.35">
      <c r="A89">
        <v>117</v>
      </c>
      <c r="B89" t="s">
        <v>342</v>
      </c>
      <c r="C89">
        <v>2</v>
      </c>
      <c r="D89" t="s">
        <v>343</v>
      </c>
      <c r="E89">
        <v>2016</v>
      </c>
      <c r="F89" t="s">
        <v>210</v>
      </c>
      <c r="G89">
        <v>18</v>
      </c>
      <c r="H89">
        <v>71</v>
      </c>
      <c r="I89" t="s">
        <v>18</v>
      </c>
      <c r="J89" t="s">
        <v>344</v>
      </c>
    </row>
    <row r="90" spans="1:10" x14ac:dyDescent="0.35">
      <c r="A90">
        <v>94</v>
      </c>
      <c r="B90" t="s">
        <v>345</v>
      </c>
      <c r="C90">
        <v>2</v>
      </c>
      <c r="D90" t="s">
        <v>346</v>
      </c>
      <c r="E90">
        <v>2018</v>
      </c>
      <c r="F90" t="s">
        <v>210</v>
      </c>
      <c r="G90">
        <v>18</v>
      </c>
      <c r="H90">
        <v>14</v>
      </c>
      <c r="I90" t="s">
        <v>18</v>
      </c>
      <c r="J90" t="s">
        <v>347</v>
      </c>
    </row>
    <row r="91" spans="1:10" x14ac:dyDescent="0.35">
      <c r="A91">
        <v>10</v>
      </c>
      <c r="B91" t="s">
        <v>348</v>
      </c>
      <c r="D91" t="s">
        <v>349</v>
      </c>
      <c r="E91">
        <v>2022</v>
      </c>
      <c r="F91" t="s">
        <v>350</v>
      </c>
      <c r="H91">
        <v>320</v>
      </c>
      <c r="I91" t="s">
        <v>351</v>
      </c>
      <c r="J91" t="s">
        <v>352</v>
      </c>
    </row>
    <row r="92" spans="1:10" x14ac:dyDescent="0.35">
      <c r="A92">
        <v>58</v>
      </c>
      <c r="B92" t="s">
        <v>353</v>
      </c>
      <c r="D92" t="s">
        <v>354</v>
      </c>
      <c r="E92">
        <v>2018</v>
      </c>
      <c r="F92" t="s">
        <v>17</v>
      </c>
      <c r="G92">
        <v>4</v>
      </c>
      <c r="H92">
        <v>109</v>
      </c>
      <c r="I92" t="s">
        <v>18</v>
      </c>
      <c r="J92" t="s">
        <v>355</v>
      </c>
    </row>
    <row r="93" spans="1:10" x14ac:dyDescent="0.35">
      <c r="A93">
        <v>4</v>
      </c>
      <c r="B93" t="s">
        <v>356</v>
      </c>
      <c r="D93" t="s">
        <v>357</v>
      </c>
      <c r="E93">
        <v>2020</v>
      </c>
      <c r="F93" t="s">
        <v>63</v>
      </c>
      <c r="G93">
        <v>2</v>
      </c>
      <c r="H93">
        <v>243</v>
      </c>
      <c r="I93" t="s">
        <v>13</v>
      </c>
      <c r="J93" t="s">
        <v>358</v>
      </c>
    </row>
    <row r="94" spans="1:10" x14ac:dyDescent="0.35">
      <c r="A94">
        <v>8</v>
      </c>
      <c r="B94" t="s">
        <v>359</v>
      </c>
      <c r="D94" t="s">
        <v>360</v>
      </c>
      <c r="E94">
        <v>2019</v>
      </c>
      <c r="F94" t="s">
        <v>361</v>
      </c>
      <c r="H94">
        <v>314</v>
      </c>
      <c r="I94" t="s">
        <v>44</v>
      </c>
      <c r="J94" t="s">
        <v>362</v>
      </c>
    </row>
    <row r="95" spans="1:10" x14ac:dyDescent="0.35">
      <c r="A95">
        <v>25</v>
      </c>
      <c r="B95" t="s">
        <v>363</v>
      </c>
      <c r="D95" t="s">
        <v>364</v>
      </c>
      <c r="E95">
        <v>2016</v>
      </c>
      <c r="F95" t="s">
        <v>365</v>
      </c>
      <c r="H95">
        <v>65</v>
      </c>
      <c r="I95" t="s">
        <v>13</v>
      </c>
      <c r="J95" t="s">
        <v>366</v>
      </c>
    </row>
    <row r="96" spans="1:10" x14ac:dyDescent="0.35">
      <c r="A96">
        <v>2</v>
      </c>
      <c r="B96" t="s">
        <v>367</v>
      </c>
      <c r="D96" t="s">
        <v>368</v>
      </c>
      <c r="E96">
        <v>2019</v>
      </c>
      <c r="F96" t="s">
        <v>369</v>
      </c>
      <c r="H96">
        <v>303</v>
      </c>
      <c r="I96" t="s">
        <v>18</v>
      </c>
      <c r="J96" t="s">
        <v>370</v>
      </c>
    </row>
    <row r="97" spans="1:10" x14ac:dyDescent="0.35">
      <c r="A97">
        <v>3</v>
      </c>
      <c r="B97" t="s">
        <v>371</v>
      </c>
      <c r="D97" t="s">
        <v>372</v>
      </c>
      <c r="E97">
        <v>2019</v>
      </c>
      <c r="F97" t="s">
        <v>373</v>
      </c>
      <c r="G97">
        <v>3</v>
      </c>
      <c r="H97">
        <v>307</v>
      </c>
      <c r="I97" t="s">
        <v>13</v>
      </c>
      <c r="J97" t="s">
        <v>374</v>
      </c>
    </row>
    <row r="98" spans="1:10" x14ac:dyDescent="0.35">
      <c r="A98">
        <v>17</v>
      </c>
      <c r="B98" t="s">
        <v>375</v>
      </c>
      <c r="D98" t="s">
        <v>376</v>
      </c>
      <c r="E98">
        <v>2019</v>
      </c>
      <c r="F98" t="s">
        <v>377</v>
      </c>
      <c r="H98">
        <v>264</v>
      </c>
      <c r="I98" t="s">
        <v>13</v>
      </c>
      <c r="J98" t="s">
        <v>378</v>
      </c>
    </row>
    <row r="99" spans="1:10" x14ac:dyDescent="0.35">
      <c r="A99">
        <v>26</v>
      </c>
      <c r="B99" t="s">
        <v>379</v>
      </c>
      <c r="D99" t="s">
        <v>380</v>
      </c>
      <c r="E99">
        <v>2017</v>
      </c>
      <c r="F99" t="s">
        <v>381</v>
      </c>
      <c r="H99">
        <v>63</v>
      </c>
      <c r="I99" t="s">
        <v>13</v>
      </c>
      <c r="J99" t="s">
        <v>382</v>
      </c>
    </row>
    <row r="100" spans="1:10" x14ac:dyDescent="0.35">
      <c r="A100">
        <v>2</v>
      </c>
      <c r="B100" t="s">
        <v>383</v>
      </c>
      <c r="D100" t="s">
        <v>384</v>
      </c>
      <c r="E100">
        <v>2018</v>
      </c>
      <c r="F100" t="s">
        <v>182</v>
      </c>
      <c r="H100">
        <v>158</v>
      </c>
      <c r="I100" t="s">
        <v>18</v>
      </c>
      <c r="J100" t="s">
        <v>385</v>
      </c>
    </row>
    <row r="101" spans="1:10" x14ac:dyDescent="0.35">
      <c r="A101">
        <v>5</v>
      </c>
      <c r="B101" t="s">
        <v>386</v>
      </c>
      <c r="C101">
        <v>2</v>
      </c>
      <c r="D101" t="s">
        <v>387</v>
      </c>
      <c r="E101">
        <v>2019</v>
      </c>
      <c r="F101" t="s">
        <v>388</v>
      </c>
      <c r="G101">
        <v>2</v>
      </c>
      <c r="H101">
        <v>165</v>
      </c>
      <c r="I101" t="s">
        <v>13</v>
      </c>
      <c r="J101" t="s">
        <v>389</v>
      </c>
    </row>
    <row r="102" spans="1:10" x14ac:dyDescent="0.35">
      <c r="A102">
        <v>3</v>
      </c>
      <c r="B102" t="s">
        <v>386</v>
      </c>
      <c r="C102">
        <v>2</v>
      </c>
      <c r="D102" t="s">
        <v>390</v>
      </c>
      <c r="E102">
        <v>2018</v>
      </c>
      <c r="F102" t="s">
        <v>391</v>
      </c>
      <c r="H102">
        <v>240</v>
      </c>
      <c r="I102" t="s">
        <v>13</v>
      </c>
      <c r="J102" t="s">
        <v>392</v>
      </c>
    </row>
    <row r="103" spans="1:10" x14ac:dyDescent="0.35">
      <c r="A103">
        <v>68</v>
      </c>
      <c r="B103" t="s">
        <v>393</v>
      </c>
      <c r="D103" t="s">
        <v>394</v>
      </c>
      <c r="E103">
        <v>2018</v>
      </c>
      <c r="F103" t="s">
        <v>395</v>
      </c>
      <c r="H103">
        <v>305</v>
      </c>
      <c r="I103" t="s">
        <v>13</v>
      </c>
      <c r="J103" t="s">
        <v>396</v>
      </c>
    </row>
    <row r="104" spans="1:10" x14ac:dyDescent="0.35">
      <c r="A104">
        <v>2</v>
      </c>
      <c r="B104" t="s">
        <v>397</v>
      </c>
      <c r="D104" t="s">
        <v>398</v>
      </c>
      <c r="E104">
        <v>2020</v>
      </c>
      <c r="F104" t="s">
        <v>399</v>
      </c>
      <c r="H104">
        <v>207</v>
      </c>
      <c r="I104" t="s">
        <v>18</v>
      </c>
      <c r="J104" t="s">
        <v>400</v>
      </c>
    </row>
    <row r="105" spans="1:10" x14ac:dyDescent="0.35">
      <c r="A105">
        <v>5</v>
      </c>
      <c r="B105" t="s">
        <v>401</v>
      </c>
      <c r="D105" t="s">
        <v>402</v>
      </c>
      <c r="E105">
        <v>2020</v>
      </c>
      <c r="F105" t="s">
        <v>403</v>
      </c>
      <c r="H105">
        <v>284</v>
      </c>
      <c r="I105" t="s">
        <v>13</v>
      </c>
      <c r="J105" t="s">
        <v>404</v>
      </c>
    </row>
    <row r="106" spans="1:10" x14ac:dyDescent="0.35">
      <c r="A106">
        <v>4</v>
      </c>
      <c r="B106" t="s">
        <v>405</v>
      </c>
      <c r="D106" t="s">
        <v>406</v>
      </c>
      <c r="E106">
        <v>2020</v>
      </c>
      <c r="F106" t="s">
        <v>407</v>
      </c>
      <c r="G106">
        <v>3</v>
      </c>
      <c r="H106">
        <v>260</v>
      </c>
      <c r="I106" t="s">
        <v>18</v>
      </c>
      <c r="J106" t="s">
        <v>408</v>
      </c>
    </row>
    <row r="107" spans="1:10" x14ac:dyDescent="0.35">
      <c r="A107">
        <v>4</v>
      </c>
      <c r="B107" t="s">
        <v>409</v>
      </c>
      <c r="D107" t="s">
        <v>410</v>
      </c>
      <c r="E107">
        <v>2021</v>
      </c>
      <c r="F107" t="s">
        <v>236</v>
      </c>
      <c r="G107">
        <v>15</v>
      </c>
      <c r="H107">
        <v>295</v>
      </c>
      <c r="I107" t="s">
        <v>18</v>
      </c>
      <c r="J107" t="s">
        <v>411</v>
      </c>
    </row>
    <row r="108" spans="1:10" x14ac:dyDescent="0.35">
      <c r="A108">
        <v>8</v>
      </c>
      <c r="B108" t="s">
        <v>412</v>
      </c>
      <c r="D108" t="s">
        <v>413</v>
      </c>
      <c r="E108">
        <v>2019</v>
      </c>
      <c r="F108" t="s">
        <v>414</v>
      </c>
      <c r="H108">
        <v>336</v>
      </c>
      <c r="I108" t="s">
        <v>13</v>
      </c>
      <c r="J108" t="s">
        <v>415</v>
      </c>
    </row>
    <row r="109" spans="1:10" x14ac:dyDescent="0.35">
      <c r="A109">
        <v>42</v>
      </c>
      <c r="B109" t="s">
        <v>416</v>
      </c>
      <c r="D109" t="s">
        <v>417</v>
      </c>
      <c r="E109">
        <v>2020</v>
      </c>
      <c r="F109" t="s">
        <v>52</v>
      </c>
      <c r="G109">
        <v>8</v>
      </c>
      <c r="H109">
        <v>67</v>
      </c>
      <c r="I109" t="s">
        <v>18</v>
      </c>
      <c r="J109" t="s">
        <v>418</v>
      </c>
    </row>
    <row r="110" spans="1:10" x14ac:dyDescent="0.35">
      <c r="A110">
        <v>308</v>
      </c>
      <c r="B110" t="s">
        <v>419</v>
      </c>
      <c r="D110" t="s">
        <v>420</v>
      </c>
      <c r="E110">
        <v>2017</v>
      </c>
      <c r="F110" t="s">
        <v>210</v>
      </c>
      <c r="G110">
        <v>18</v>
      </c>
      <c r="H110">
        <v>85</v>
      </c>
      <c r="I110" t="s">
        <v>27</v>
      </c>
      <c r="J110" t="s">
        <v>421</v>
      </c>
    </row>
    <row r="111" spans="1:10" x14ac:dyDescent="0.35">
      <c r="A111">
        <v>50</v>
      </c>
      <c r="B111" t="s">
        <v>422</v>
      </c>
      <c r="D111" t="s">
        <v>423</v>
      </c>
      <c r="E111">
        <v>2011</v>
      </c>
      <c r="F111" t="s">
        <v>424</v>
      </c>
      <c r="H111">
        <v>97</v>
      </c>
      <c r="I111" t="s">
        <v>13</v>
      </c>
      <c r="J111" t="s">
        <v>425</v>
      </c>
    </row>
    <row r="112" spans="1:10" x14ac:dyDescent="0.35">
      <c r="A112">
        <v>79</v>
      </c>
      <c r="B112" t="s">
        <v>426</v>
      </c>
      <c r="D112" t="s">
        <v>427</v>
      </c>
      <c r="E112">
        <v>2019</v>
      </c>
      <c r="F112" t="s">
        <v>428</v>
      </c>
      <c r="G112">
        <v>2</v>
      </c>
      <c r="H112">
        <v>22</v>
      </c>
      <c r="I112" t="s">
        <v>18</v>
      </c>
      <c r="J112" t="s">
        <v>429</v>
      </c>
    </row>
    <row r="113" spans="1:10" x14ac:dyDescent="0.35">
      <c r="A113">
        <v>29</v>
      </c>
      <c r="B113" t="s">
        <v>430</v>
      </c>
      <c r="D113" t="s">
        <v>431</v>
      </c>
      <c r="E113">
        <v>2021</v>
      </c>
      <c r="F113" t="s">
        <v>432</v>
      </c>
      <c r="H113">
        <v>39</v>
      </c>
      <c r="I113" t="s">
        <v>27</v>
      </c>
      <c r="J113" t="s">
        <v>433</v>
      </c>
    </row>
    <row r="114" spans="1:10" x14ac:dyDescent="0.35">
      <c r="A114">
        <v>2</v>
      </c>
      <c r="B114" t="s">
        <v>434</v>
      </c>
      <c r="D114" t="s">
        <v>435</v>
      </c>
      <c r="E114">
        <v>2021</v>
      </c>
      <c r="F114" t="s">
        <v>436</v>
      </c>
      <c r="H114">
        <v>316</v>
      </c>
      <c r="I114" t="s">
        <v>18</v>
      </c>
      <c r="J114" t="s">
        <v>437</v>
      </c>
    </row>
    <row r="115" spans="1:10" x14ac:dyDescent="0.35">
      <c r="A115">
        <v>56</v>
      </c>
      <c r="B115" t="s">
        <v>438</v>
      </c>
      <c r="D115" t="s">
        <v>439</v>
      </c>
      <c r="E115">
        <v>2018</v>
      </c>
      <c r="F115" t="s">
        <v>440</v>
      </c>
      <c r="G115">
        <v>3</v>
      </c>
      <c r="H115">
        <v>123</v>
      </c>
      <c r="I115" t="s">
        <v>27</v>
      </c>
      <c r="J115" t="s">
        <v>441</v>
      </c>
    </row>
    <row r="116" spans="1:10" x14ac:dyDescent="0.35">
      <c r="A116">
        <v>65</v>
      </c>
      <c r="B116" t="s">
        <v>442</v>
      </c>
      <c r="D116" t="s">
        <v>443</v>
      </c>
      <c r="E116">
        <v>2003</v>
      </c>
      <c r="F116" t="s">
        <v>444</v>
      </c>
      <c r="H116">
        <v>138</v>
      </c>
      <c r="I116" t="s">
        <v>18</v>
      </c>
      <c r="J116" t="s">
        <v>445</v>
      </c>
    </row>
    <row r="117" spans="1:10" x14ac:dyDescent="0.35">
      <c r="A117">
        <v>82</v>
      </c>
      <c r="B117" t="s">
        <v>446</v>
      </c>
      <c r="D117" t="s">
        <v>447</v>
      </c>
      <c r="E117">
        <v>2019</v>
      </c>
      <c r="F117" t="s">
        <v>448</v>
      </c>
      <c r="H117">
        <v>152</v>
      </c>
      <c r="I117" t="s">
        <v>27</v>
      </c>
      <c r="J117" t="s">
        <v>449</v>
      </c>
    </row>
    <row r="118" spans="1:10" x14ac:dyDescent="0.35">
      <c r="A118">
        <v>2</v>
      </c>
      <c r="B118" t="s">
        <v>450</v>
      </c>
      <c r="D118" t="s">
        <v>451</v>
      </c>
      <c r="E118">
        <v>2021</v>
      </c>
      <c r="F118" t="s">
        <v>452</v>
      </c>
      <c r="H118">
        <v>287</v>
      </c>
      <c r="I118" t="s">
        <v>13</v>
      </c>
      <c r="J118" t="s">
        <v>453</v>
      </c>
    </row>
    <row r="119" spans="1:10" x14ac:dyDescent="0.35">
      <c r="A119">
        <v>9</v>
      </c>
      <c r="B119" t="s">
        <v>454</v>
      </c>
      <c r="D119" t="s">
        <v>455</v>
      </c>
      <c r="E119">
        <v>2019</v>
      </c>
      <c r="F119" t="s">
        <v>456</v>
      </c>
      <c r="H119">
        <v>351</v>
      </c>
      <c r="I119" t="s">
        <v>13</v>
      </c>
      <c r="J119" t="s">
        <v>457</v>
      </c>
    </row>
    <row r="120" spans="1:10" x14ac:dyDescent="0.35">
      <c r="A120">
        <v>35</v>
      </c>
      <c r="B120" t="s">
        <v>458</v>
      </c>
      <c r="C120">
        <v>2</v>
      </c>
      <c r="D120" t="s">
        <v>459</v>
      </c>
      <c r="E120">
        <v>2019</v>
      </c>
      <c r="F120" t="s">
        <v>460</v>
      </c>
      <c r="H120">
        <v>35</v>
      </c>
      <c r="I120" t="s">
        <v>13</v>
      </c>
      <c r="J120" t="s">
        <v>461</v>
      </c>
    </row>
    <row r="121" spans="1:10" x14ac:dyDescent="0.35">
      <c r="A121">
        <v>65</v>
      </c>
      <c r="B121" t="s">
        <v>458</v>
      </c>
      <c r="C121">
        <v>2</v>
      </c>
      <c r="D121" t="s">
        <v>462</v>
      </c>
      <c r="E121">
        <v>2017</v>
      </c>
      <c r="F121" t="s">
        <v>463</v>
      </c>
      <c r="H121">
        <v>115</v>
      </c>
      <c r="I121" t="s">
        <v>13</v>
      </c>
      <c r="J121" t="s">
        <v>464</v>
      </c>
    </row>
    <row r="122" spans="1:10" x14ac:dyDescent="0.35">
      <c r="A122">
        <v>119</v>
      </c>
      <c r="B122" t="s">
        <v>465</v>
      </c>
      <c r="D122" t="s">
        <v>466</v>
      </c>
      <c r="E122">
        <v>2016</v>
      </c>
      <c r="F122" t="s">
        <v>48</v>
      </c>
      <c r="G122">
        <v>4</v>
      </c>
      <c r="H122">
        <v>34</v>
      </c>
      <c r="I122" t="s">
        <v>13</v>
      </c>
      <c r="J122" t="s">
        <v>467</v>
      </c>
    </row>
    <row r="123" spans="1:10" x14ac:dyDescent="0.35">
      <c r="A123">
        <v>5</v>
      </c>
      <c r="B123" t="s">
        <v>468</v>
      </c>
      <c r="D123" t="s">
        <v>469</v>
      </c>
      <c r="E123">
        <v>2019</v>
      </c>
      <c r="F123" t="s">
        <v>470</v>
      </c>
      <c r="G123">
        <v>2</v>
      </c>
      <c r="H123">
        <v>268</v>
      </c>
      <c r="I123" t="s">
        <v>13</v>
      </c>
      <c r="J123" t="s">
        <v>471</v>
      </c>
    </row>
    <row r="124" spans="1:10" x14ac:dyDescent="0.35">
      <c r="A124">
        <v>1</v>
      </c>
      <c r="B124" t="s">
        <v>472</v>
      </c>
      <c r="D124" t="s">
        <v>473</v>
      </c>
      <c r="E124">
        <v>2022</v>
      </c>
      <c r="F124" t="s">
        <v>474</v>
      </c>
      <c r="H124">
        <v>159</v>
      </c>
      <c r="I124" t="s">
        <v>18</v>
      </c>
      <c r="J124" t="s">
        <v>475</v>
      </c>
    </row>
    <row r="125" spans="1:10" x14ac:dyDescent="0.35">
      <c r="A125">
        <v>13</v>
      </c>
      <c r="B125" t="s">
        <v>476</v>
      </c>
      <c r="D125" t="s">
        <v>477</v>
      </c>
      <c r="E125">
        <v>2018</v>
      </c>
      <c r="F125" t="s">
        <v>478</v>
      </c>
      <c r="H125">
        <v>300</v>
      </c>
      <c r="I125" t="s">
        <v>13</v>
      </c>
      <c r="J125" t="s">
        <v>479</v>
      </c>
    </row>
    <row r="126" spans="1:10" x14ac:dyDescent="0.35">
      <c r="A126">
        <v>179</v>
      </c>
      <c r="B126" t="s">
        <v>480</v>
      </c>
      <c r="D126" t="s">
        <v>481</v>
      </c>
      <c r="E126">
        <v>2010</v>
      </c>
      <c r="F126" t="s">
        <v>482</v>
      </c>
      <c r="G126">
        <v>10</v>
      </c>
      <c r="H126">
        <v>30</v>
      </c>
      <c r="I126" t="s">
        <v>13</v>
      </c>
      <c r="J126" t="s">
        <v>483</v>
      </c>
    </row>
    <row r="127" spans="1:10" x14ac:dyDescent="0.35">
      <c r="A127">
        <v>26</v>
      </c>
      <c r="B127" t="s">
        <v>484</v>
      </c>
      <c r="D127" t="s">
        <v>485</v>
      </c>
      <c r="E127">
        <v>2019</v>
      </c>
      <c r="F127" t="s">
        <v>236</v>
      </c>
      <c r="G127">
        <v>15</v>
      </c>
      <c r="H127">
        <v>125</v>
      </c>
      <c r="I127" t="s">
        <v>18</v>
      </c>
      <c r="J127" t="s">
        <v>486</v>
      </c>
    </row>
    <row r="128" spans="1:10" x14ac:dyDescent="0.35">
      <c r="A128">
        <v>26</v>
      </c>
      <c r="B128" t="s">
        <v>487</v>
      </c>
      <c r="D128" t="s">
        <v>488</v>
      </c>
      <c r="E128">
        <v>2017</v>
      </c>
      <c r="F128" t="s">
        <v>489</v>
      </c>
      <c r="H128">
        <v>16</v>
      </c>
      <c r="I128" t="s">
        <v>13</v>
      </c>
      <c r="J128" t="s">
        <v>490</v>
      </c>
    </row>
    <row r="129" spans="1:10" x14ac:dyDescent="0.35">
      <c r="A129">
        <v>7</v>
      </c>
      <c r="B129" t="s">
        <v>491</v>
      </c>
      <c r="D129" t="s">
        <v>492</v>
      </c>
      <c r="E129">
        <v>2019</v>
      </c>
      <c r="F129" t="s">
        <v>407</v>
      </c>
      <c r="G129">
        <v>3</v>
      </c>
      <c r="H129">
        <v>176</v>
      </c>
      <c r="I129" t="s">
        <v>18</v>
      </c>
      <c r="J129" t="s">
        <v>493</v>
      </c>
    </row>
    <row r="130" spans="1:10" x14ac:dyDescent="0.35">
      <c r="A130">
        <v>24</v>
      </c>
      <c r="B130" t="s">
        <v>494</v>
      </c>
      <c r="D130" t="s">
        <v>495</v>
      </c>
      <c r="E130">
        <v>2018</v>
      </c>
      <c r="F130" t="s">
        <v>260</v>
      </c>
      <c r="G130">
        <v>5</v>
      </c>
      <c r="H130">
        <v>311</v>
      </c>
      <c r="I130" t="s">
        <v>13</v>
      </c>
      <c r="J130" t="s">
        <v>496</v>
      </c>
    </row>
    <row r="131" spans="1:10" x14ac:dyDescent="0.35">
      <c r="A131">
        <v>38</v>
      </c>
      <c r="B131" t="s">
        <v>497</v>
      </c>
      <c r="D131" t="s">
        <v>498</v>
      </c>
      <c r="E131">
        <v>2013</v>
      </c>
      <c r="F131" t="s">
        <v>499</v>
      </c>
      <c r="H131">
        <v>149</v>
      </c>
      <c r="I131" t="s">
        <v>13</v>
      </c>
      <c r="J131" t="s">
        <v>500</v>
      </c>
    </row>
    <row r="132" spans="1:10" x14ac:dyDescent="0.35">
      <c r="A132">
        <v>66</v>
      </c>
      <c r="B132" t="s">
        <v>501</v>
      </c>
      <c r="D132" t="s">
        <v>502</v>
      </c>
      <c r="E132">
        <v>2011</v>
      </c>
      <c r="F132" t="s">
        <v>503</v>
      </c>
      <c r="G132">
        <v>10</v>
      </c>
      <c r="H132">
        <v>104</v>
      </c>
      <c r="I132" t="s">
        <v>13</v>
      </c>
      <c r="J132" t="s">
        <v>504</v>
      </c>
    </row>
    <row r="133" spans="1:10" x14ac:dyDescent="0.35">
      <c r="A133">
        <v>268</v>
      </c>
      <c r="B133" t="s">
        <v>505</v>
      </c>
      <c r="D133" t="s">
        <v>506</v>
      </c>
      <c r="E133">
        <v>2019</v>
      </c>
      <c r="F133" t="s">
        <v>35</v>
      </c>
      <c r="G133">
        <v>17</v>
      </c>
      <c r="H133">
        <v>327</v>
      </c>
      <c r="I133" t="s">
        <v>18</v>
      </c>
      <c r="J133" t="s">
        <v>507</v>
      </c>
    </row>
    <row r="134" spans="1:10" x14ac:dyDescent="0.35">
      <c r="A134">
        <v>49</v>
      </c>
      <c r="B134" t="s">
        <v>508</v>
      </c>
      <c r="D134" t="s">
        <v>509</v>
      </c>
      <c r="E134">
        <v>2015</v>
      </c>
      <c r="F134" t="s">
        <v>248</v>
      </c>
      <c r="G134">
        <v>2</v>
      </c>
      <c r="H134">
        <v>101</v>
      </c>
      <c r="I134" t="s">
        <v>18</v>
      </c>
      <c r="J134" t="s">
        <v>510</v>
      </c>
    </row>
    <row r="135" spans="1:10" x14ac:dyDescent="0.35">
      <c r="A135">
        <v>85</v>
      </c>
      <c r="B135" t="s">
        <v>511</v>
      </c>
      <c r="C135">
        <v>2</v>
      </c>
      <c r="D135" t="s">
        <v>512</v>
      </c>
      <c r="E135">
        <v>2019</v>
      </c>
      <c r="F135" t="s">
        <v>194</v>
      </c>
      <c r="G135">
        <v>2</v>
      </c>
      <c r="H135">
        <v>27</v>
      </c>
      <c r="I135" t="s">
        <v>18</v>
      </c>
      <c r="J135" t="s">
        <v>513</v>
      </c>
    </row>
    <row r="136" spans="1:10" x14ac:dyDescent="0.35">
      <c r="A136">
        <v>28</v>
      </c>
      <c r="B136" t="s">
        <v>511</v>
      </c>
      <c r="C136">
        <v>2</v>
      </c>
      <c r="D136" t="s">
        <v>514</v>
      </c>
      <c r="E136">
        <v>2019</v>
      </c>
      <c r="F136" t="s">
        <v>515</v>
      </c>
      <c r="H136">
        <v>6</v>
      </c>
      <c r="I136" t="s">
        <v>18</v>
      </c>
      <c r="J136" t="s">
        <v>516</v>
      </c>
    </row>
    <row r="137" spans="1:10" x14ac:dyDescent="0.35">
      <c r="A137">
        <v>34</v>
      </c>
      <c r="B137" t="s">
        <v>517</v>
      </c>
      <c r="D137" t="s">
        <v>518</v>
      </c>
      <c r="E137">
        <v>2008</v>
      </c>
      <c r="F137" t="s">
        <v>519</v>
      </c>
      <c r="H137">
        <v>84</v>
      </c>
      <c r="I137" t="s">
        <v>13</v>
      </c>
      <c r="J137" t="s">
        <v>520</v>
      </c>
    </row>
    <row r="138" spans="1:10" x14ac:dyDescent="0.35">
      <c r="A138">
        <v>7</v>
      </c>
      <c r="B138" t="s">
        <v>521</v>
      </c>
      <c r="D138" t="s">
        <v>522</v>
      </c>
      <c r="E138">
        <v>2017</v>
      </c>
      <c r="F138" t="s">
        <v>260</v>
      </c>
      <c r="G138">
        <v>5</v>
      </c>
      <c r="H138">
        <v>194</v>
      </c>
      <c r="I138" t="s">
        <v>13</v>
      </c>
      <c r="J138" t="s">
        <v>523</v>
      </c>
    </row>
    <row r="139" spans="1:10" x14ac:dyDescent="0.35">
      <c r="A139">
        <v>12</v>
      </c>
      <c r="B139" t="s">
        <v>524</v>
      </c>
      <c r="D139" t="s">
        <v>525</v>
      </c>
      <c r="E139">
        <v>2021</v>
      </c>
      <c r="F139" t="s">
        <v>526</v>
      </c>
      <c r="H139">
        <v>224</v>
      </c>
      <c r="I139" t="s">
        <v>18</v>
      </c>
      <c r="J139" t="s">
        <v>527</v>
      </c>
    </row>
    <row r="140" spans="1:10" x14ac:dyDescent="0.35">
      <c r="A140">
        <v>36</v>
      </c>
      <c r="B140" t="s">
        <v>528</v>
      </c>
      <c r="D140" t="s">
        <v>529</v>
      </c>
      <c r="E140">
        <v>2013</v>
      </c>
      <c r="F140" t="s">
        <v>530</v>
      </c>
      <c r="H140">
        <v>12</v>
      </c>
      <c r="I140" t="s">
        <v>13</v>
      </c>
      <c r="J140" t="s">
        <v>531</v>
      </c>
    </row>
    <row r="141" spans="1:10" x14ac:dyDescent="0.35">
      <c r="A141">
        <v>121</v>
      </c>
      <c r="B141" t="s">
        <v>532</v>
      </c>
      <c r="D141" t="s">
        <v>533</v>
      </c>
      <c r="E141">
        <v>2017</v>
      </c>
      <c r="F141" t="s">
        <v>534</v>
      </c>
      <c r="H141">
        <v>308</v>
      </c>
      <c r="I141" t="s">
        <v>13</v>
      </c>
      <c r="J141" t="s">
        <v>32</v>
      </c>
    </row>
    <row r="142" spans="1:10" x14ac:dyDescent="0.35">
      <c r="A142">
        <v>47</v>
      </c>
      <c r="B142" t="s">
        <v>535</v>
      </c>
      <c r="D142" t="s">
        <v>536</v>
      </c>
      <c r="E142">
        <v>2018</v>
      </c>
      <c r="F142" t="s">
        <v>48</v>
      </c>
      <c r="G142">
        <v>4</v>
      </c>
      <c r="H142">
        <v>56</v>
      </c>
      <c r="I142" t="s">
        <v>13</v>
      </c>
      <c r="J142" t="s">
        <v>537</v>
      </c>
    </row>
    <row r="143" spans="1:10" x14ac:dyDescent="0.35">
      <c r="A143">
        <v>69</v>
      </c>
      <c r="B143" t="s">
        <v>538</v>
      </c>
      <c r="D143" t="s">
        <v>539</v>
      </c>
      <c r="E143">
        <v>2020</v>
      </c>
      <c r="F143" t="s">
        <v>210</v>
      </c>
      <c r="G143">
        <v>18</v>
      </c>
      <c r="H143">
        <v>258</v>
      </c>
      <c r="I143" t="s">
        <v>18</v>
      </c>
      <c r="J143" t="s">
        <v>540</v>
      </c>
    </row>
    <row r="144" spans="1:10" x14ac:dyDescent="0.35">
      <c r="A144">
        <v>34</v>
      </c>
      <c r="B144" t="s">
        <v>541</v>
      </c>
      <c r="D144" t="s">
        <v>542</v>
      </c>
      <c r="E144">
        <v>2007</v>
      </c>
      <c r="F144" t="s">
        <v>543</v>
      </c>
      <c r="H144">
        <v>142</v>
      </c>
      <c r="I144" t="s">
        <v>13</v>
      </c>
      <c r="J144" t="s">
        <v>544</v>
      </c>
    </row>
    <row r="145" spans="1:10" x14ac:dyDescent="0.35">
      <c r="A145">
        <v>33</v>
      </c>
      <c r="B145" t="s">
        <v>545</v>
      </c>
      <c r="D145" t="s">
        <v>546</v>
      </c>
      <c r="E145">
        <v>2019</v>
      </c>
      <c r="F145" t="s">
        <v>170</v>
      </c>
      <c r="G145">
        <v>5</v>
      </c>
      <c r="H145">
        <v>348</v>
      </c>
      <c r="I145" t="s">
        <v>13</v>
      </c>
      <c r="J145" t="s">
        <v>547</v>
      </c>
    </row>
    <row r="146" spans="1:10" x14ac:dyDescent="0.35">
      <c r="A146">
        <v>282</v>
      </c>
      <c r="B146" t="s">
        <v>548</v>
      </c>
      <c r="D146" t="s">
        <v>549</v>
      </c>
      <c r="E146">
        <v>2006</v>
      </c>
      <c r="F146" t="s">
        <v>550</v>
      </c>
      <c r="H146">
        <v>23</v>
      </c>
      <c r="I146" t="s">
        <v>13</v>
      </c>
      <c r="J146" t="s">
        <v>551</v>
      </c>
    </row>
    <row r="147" spans="1:10" x14ac:dyDescent="0.35">
      <c r="A147">
        <v>71</v>
      </c>
      <c r="B147" t="s">
        <v>552</v>
      </c>
      <c r="D147" t="s">
        <v>553</v>
      </c>
      <c r="E147">
        <v>2017</v>
      </c>
      <c r="F147" t="s">
        <v>554</v>
      </c>
      <c r="G147">
        <v>2</v>
      </c>
      <c r="H147">
        <v>8</v>
      </c>
      <c r="I147" t="s">
        <v>13</v>
      </c>
      <c r="J147" t="s">
        <v>555</v>
      </c>
    </row>
    <row r="148" spans="1:10" x14ac:dyDescent="0.35">
      <c r="A148">
        <v>14</v>
      </c>
      <c r="B148" t="s">
        <v>556</v>
      </c>
      <c r="D148" t="s">
        <v>557</v>
      </c>
      <c r="E148">
        <v>2020</v>
      </c>
      <c r="F148" t="s">
        <v>558</v>
      </c>
      <c r="H148">
        <v>187</v>
      </c>
      <c r="I148" t="s">
        <v>13</v>
      </c>
      <c r="J148" t="s">
        <v>559</v>
      </c>
    </row>
    <row r="149" spans="1:10" x14ac:dyDescent="0.35">
      <c r="A149">
        <v>11</v>
      </c>
      <c r="B149" t="s">
        <v>556</v>
      </c>
      <c r="D149" t="s">
        <v>560</v>
      </c>
      <c r="E149">
        <v>2020</v>
      </c>
      <c r="F149" t="s">
        <v>561</v>
      </c>
      <c r="H149">
        <v>215</v>
      </c>
      <c r="I149" t="s">
        <v>13</v>
      </c>
      <c r="J149" t="s">
        <v>562</v>
      </c>
    </row>
    <row r="150" spans="1:10" x14ac:dyDescent="0.35">
      <c r="A150">
        <v>2</v>
      </c>
      <c r="B150" t="s">
        <v>563</v>
      </c>
      <c r="D150" t="s">
        <v>564</v>
      </c>
      <c r="E150">
        <v>2018</v>
      </c>
      <c r="F150" t="s">
        <v>565</v>
      </c>
      <c r="H150">
        <v>189</v>
      </c>
      <c r="I150" t="s">
        <v>13</v>
      </c>
      <c r="J150" t="s">
        <v>566</v>
      </c>
    </row>
    <row r="151" spans="1:10" x14ac:dyDescent="0.35">
      <c r="A151">
        <v>32</v>
      </c>
      <c r="B151" t="s">
        <v>567</v>
      </c>
      <c r="D151" t="s">
        <v>568</v>
      </c>
      <c r="E151">
        <v>2017</v>
      </c>
      <c r="F151" t="s">
        <v>569</v>
      </c>
      <c r="H151">
        <v>58</v>
      </c>
      <c r="I151" t="s">
        <v>13</v>
      </c>
      <c r="J151" t="s">
        <v>570</v>
      </c>
    </row>
    <row r="152" spans="1:10" x14ac:dyDescent="0.35">
      <c r="A152">
        <v>59</v>
      </c>
      <c r="B152" t="s">
        <v>571</v>
      </c>
      <c r="D152" t="s">
        <v>572</v>
      </c>
      <c r="E152">
        <v>2018</v>
      </c>
      <c r="F152" t="s">
        <v>573</v>
      </c>
      <c r="H152">
        <v>163</v>
      </c>
      <c r="I152" t="s">
        <v>13</v>
      </c>
      <c r="J152" t="s">
        <v>574</v>
      </c>
    </row>
    <row r="153" spans="1:10" x14ac:dyDescent="0.35">
      <c r="A153">
        <v>6</v>
      </c>
      <c r="B153" t="s">
        <v>575</v>
      </c>
      <c r="D153" t="s">
        <v>576</v>
      </c>
      <c r="E153">
        <v>2022</v>
      </c>
      <c r="F153" t="s">
        <v>577</v>
      </c>
      <c r="H153">
        <v>253</v>
      </c>
      <c r="I153" t="s">
        <v>18</v>
      </c>
      <c r="J153" t="s">
        <v>578</v>
      </c>
    </row>
    <row r="154" spans="1:10" x14ac:dyDescent="0.35">
      <c r="A154">
        <v>48</v>
      </c>
      <c r="B154" t="s">
        <v>579</v>
      </c>
      <c r="D154" t="s">
        <v>580</v>
      </c>
      <c r="E154">
        <v>2020</v>
      </c>
      <c r="F154" t="s">
        <v>440</v>
      </c>
      <c r="G154">
        <v>3</v>
      </c>
      <c r="H154">
        <v>40</v>
      </c>
      <c r="I154" t="s">
        <v>18</v>
      </c>
      <c r="J154" t="s">
        <v>581</v>
      </c>
    </row>
    <row r="155" spans="1:10" x14ac:dyDescent="0.35">
      <c r="A155">
        <v>5</v>
      </c>
      <c r="B155" t="s">
        <v>582</v>
      </c>
      <c r="D155" t="s">
        <v>583</v>
      </c>
      <c r="E155">
        <v>2020</v>
      </c>
      <c r="F155" t="s">
        <v>170</v>
      </c>
      <c r="G155">
        <v>5</v>
      </c>
      <c r="H155">
        <v>304</v>
      </c>
      <c r="I155" t="s">
        <v>13</v>
      </c>
      <c r="J155" t="s">
        <v>584</v>
      </c>
    </row>
    <row r="156" spans="1:10" x14ac:dyDescent="0.35">
      <c r="A156">
        <v>13</v>
      </c>
      <c r="B156" t="s">
        <v>585</v>
      </c>
      <c r="D156" t="s">
        <v>586</v>
      </c>
      <c r="E156">
        <v>2020</v>
      </c>
      <c r="F156" t="s">
        <v>587</v>
      </c>
      <c r="H156">
        <v>357</v>
      </c>
      <c r="I156" t="s">
        <v>13</v>
      </c>
      <c r="J156" t="s">
        <v>588</v>
      </c>
    </row>
    <row r="157" spans="1:10" x14ac:dyDescent="0.35">
      <c r="A157">
        <v>5</v>
      </c>
      <c r="B157" t="s">
        <v>589</v>
      </c>
      <c r="D157" t="s">
        <v>590</v>
      </c>
      <c r="E157">
        <v>2019</v>
      </c>
      <c r="F157" t="s">
        <v>591</v>
      </c>
      <c r="H157">
        <v>251</v>
      </c>
      <c r="I157" t="s">
        <v>13</v>
      </c>
      <c r="J157" t="s">
        <v>592</v>
      </c>
    </row>
    <row r="158" spans="1:10" x14ac:dyDescent="0.35">
      <c r="A158">
        <v>5</v>
      </c>
      <c r="B158" t="s">
        <v>593</v>
      </c>
      <c r="D158" t="s">
        <v>594</v>
      </c>
      <c r="E158">
        <v>2019</v>
      </c>
      <c r="F158" t="s">
        <v>595</v>
      </c>
      <c r="H158">
        <v>248</v>
      </c>
      <c r="I158" t="s">
        <v>13</v>
      </c>
      <c r="J158" t="s">
        <v>596</v>
      </c>
    </row>
    <row r="159" spans="1:10" x14ac:dyDescent="0.35">
      <c r="A159">
        <v>44</v>
      </c>
      <c r="B159" t="s">
        <v>597</v>
      </c>
      <c r="D159" t="s">
        <v>598</v>
      </c>
      <c r="E159">
        <v>2010</v>
      </c>
      <c r="F159" t="s">
        <v>599</v>
      </c>
      <c r="G159">
        <v>2</v>
      </c>
      <c r="H159">
        <v>90</v>
      </c>
      <c r="I159" t="s">
        <v>18</v>
      </c>
      <c r="J159" t="s">
        <v>600</v>
      </c>
    </row>
    <row r="160" spans="1:10" x14ac:dyDescent="0.35">
      <c r="A160">
        <v>4</v>
      </c>
      <c r="B160" t="s">
        <v>601</v>
      </c>
      <c r="D160" t="s">
        <v>602</v>
      </c>
      <c r="E160">
        <v>2019</v>
      </c>
      <c r="F160" t="s">
        <v>31</v>
      </c>
      <c r="G160">
        <v>3</v>
      </c>
      <c r="H160">
        <v>164</v>
      </c>
      <c r="I160" t="s">
        <v>18</v>
      </c>
      <c r="J160" t="s">
        <v>603</v>
      </c>
    </row>
    <row r="161" spans="1:10" x14ac:dyDescent="0.35">
      <c r="A161">
        <v>29</v>
      </c>
      <c r="B161" t="s">
        <v>604</v>
      </c>
      <c r="D161" t="s">
        <v>605</v>
      </c>
      <c r="E161">
        <v>2020</v>
      </c>
      <c r="F161" t="s">
        <v>126</v>
      </c>
      <c r="G161">
        <v>3</v>
      </c>
      <c r="H161">
        <v>212</v>
      </c>
      <c r="I161" t="s">
        <v>18</v>
      </c>
      <c r="J161" t="s">
        <v>606</v>
      </c>
    </row>
    <row r="162" spans="1:10" x14ac:dyDescent="0.35">
      <c r="A162">
        <v>143</v>
      </c>
      <c r="B162" t="s">
        <v>607</v>
      </c>
      <c r="C162">
        <v>2</v>
      </c>
      <c r="D162" t="s">
        <v>608</v>
      </c>
      <c r="E162">
        <v>2020</v>
      </c>
      <c r="F162" t="s">
        <v>210</v>
      </c>
      <c r="G162">
        <v>18</v>
      </c>
      <c r="H162">
        <v>76</v>
      </c>
      <c r="I162" t="s">
        <v>27</v>
      </c>
      <c r="J162" t="s">
        <v>609</v>
      </c>
    </row>
    <row r="163" spans="1:10" x14ac:dyDescent="0.35">
      <c r="A163">
        <v>209</v>
      </c>
      <c r="B163" t="s">
        <v>610</v>
      </c>
      <c r="C163">
        <v>2</v>
      </c>
      <c r="D163" t="s">
        <v>611</v>
      </c>
      <c r="E163">
        <v>2020</v>
      </c>
      <c r="F163" t="s">
        <v>106</v>
      </c>
      <c r="G163">
        <v>18</v>
      </c>
      <c r="H163">
        <v>256</v>
      </c>
      <c r="I163" t="s">
        <v>351</v>
      </c>
      <c r="J163" t="s">
        <v>612</v>
      </c>
    </row>
    <row r="164" spans="1:10" x14ac:dyDescent="0.35">
      <c r="A164">
        <v>28</v>
      </c>
      <c r="B164" t="s">
        <v>613</v>
      </c>
      <c r="D164" t="s">
        <v>614</v>
      </c>
      <c r="E164">
        <v>2013</v>
      </c>
      <c r="F164" t="s">
        <v>615</v>
      </c>
      <c r="H164">
        <v>356</v>
      </c>
      <c r="I164" t="s">
        <v>18</v>
      </c>
      <c r="J164" t="s">
        <v>616</v>
      </c>
    </row>
    <row r="165" spans="1:10" x14ac:dyDescent="0.35">
      <c r="A165">
        <v>4</v>
      </c>
      <c r="B165" t="s">
        <v>617</v>
      </c>
      <c r="D165" t="s">
        <v>618</v>
      </c>
      <c r="E165">
        <v>2020</v>
      </c>
      <c r="F165" t="s">
        <v>619</v>
      </c>
      <c r="H165">
        <v>221</v>
      </c>
      <c r="I165" t="s">
        <v>13</v>
      </c>
      <c r="J165" t="s">
        <v>620</v>
      </c>
    </row>
    <row r="166" spans="1:10" x14ac:dyDescent="0.35">
      <c r="A166">
        <v>506</v>
      </c>
      <c r="B166" t="s">
        <v>621</v>
      </c>
      <c r="C166">
        <v>2</v>
      </c>
      <c r="D166" t="s">
        <v>622</v>
      </c>
      <c r="E166">
        <v>2009</v>
      </c>
      <c r="F166" t="s">
        <v>210</v>
      </c>
      <c r="G166">
        <v>18</v>
      </c>
      <c r="H166">
        <v>92</v>
      </c>
      <c r="I166" t="s">
        <v>27</v>
      </c>
      <c r="J166" t="s">
        <v>623</v>
      </c>
    </row>
    <row r="167" spans="1:10" x14ac:dyDescent="0.35">
      <c r="A167">
        <v>238</v>
      </c>
      <c r="B167" t="s">
        <v>621</v>
      </c>
      <c r="C167">
        <v>2</v>
      </c>
      <c r="D167" t="s">
        <v>624</v>
      </c>
      <c r="E167">
        <v>2011</v>
      </c>
      <c r="F167" t="s">
        <v>35</v>
      </c>
      <c r="G167">
        <v>17</v>
      </c>
      <c r="H167">
        <v>28</v>
      </c>
      <c r="I167" t="s">
        <v>18</v>
      </c>
      <c r="J167" t="s">
        <v>625</v>
      </c>
    </row>
    <row r="168" spans="1:10" x14ac:dyDescent="0.35">
      <c r="A168">
        <v>33</v>
      </c>
      <c r="B168" t="s">
        <v>626</v>
      </c>
      <c r="D168" t="s">
        <v>627</v>
      </c>
      <c r="E168">
        <v>2010</v>
      </c>
      <c r="F168" t="s">
        <v>628</v>
      </c>
      <c r="H168">
        <v>134</v>
      </c>
      <c r="I168" t="s">
        <v>13</v>
      </c>
      <c r="J168" t="s">
        <v>629</v>
      </c>
    </row>
    <row r="169" spans="1:10" x14ac:dyDescent="0.35">
      <c r="A169">
        <v>29</v>
      </c>
      <c r="B169" t="s">
        <v>630</v>
      </c>
      <c r="C169">
        <v>2</v>
      </c>
      <c r="D169" t="s">
        <v>631</v>
      </c>
      <c r="E169">
        <v>2013</v>
      </c>
      <c r="F169" t="s">
        <v>35</v>
      </c>
      <c r="G169">
        <v>17</v>
      </c>
      <c r="H169">
        <v>38</v>
      </c>
      <c r="I169" t="s">
        <v>18</v>
      </c>
      <c r="J169" t="s">
        <v>632</v>
      </c>
    </row>
    <row r="170" spans="1:10" x14ac:dyDescent="0.35">
      <c r="A170">
        <v>101</v>
      </c>
      <c r="B170" t="s">
        <v>633</v>
      </c>
      <c r="C170">
        <v>2</v>
      </c>
      <c r="D170" t="s">
        <v>634</v>
      </c>
      <c r="E170">
        <v>2020</v>
      </c>
      <c r="F170" t="s">
        <v>236</v>
      </c>
      <c r="G170">
        <v>15</v>
      </c>
      <c r="H170">
        <v>274</v>
      </c>
      <c r="I170" t="s">
        <v>27</v>
      </c>
      <c r="J170" t="s">
        <v>635</v>
      </c>
    </row>
    <row r="171" spans="1:10" x14ac:dyDescent="0.35">
      <c r="A171">
        <v>4</v>
      </c>
      <c r="B171" t="s">
        <v>636</v>
      </c>
      <c r="D171" t="s">
        <v>637</v>
      </c>
      <c r="E171">
        <v>2020</v>
      </c>
      <c r="F171" t="s">
        <v>638</v>
      </c>
      <c r="H171">
        <v>199</v>
      </c>
      <c r="I171" t="s">
        <v>18</v>
      </c>
      <c r="J171" t="s">
        <v>639</v>
      </c>
    </row>
    <row r="172" spans="1:10" x14ac:dyDescent="0.35">
      <c r="A172">
        <v>28</v>
      </c>
      <c r="B172" t="s">
        <v>640</v>
      </c>
      <c r="D172" t="s">
        <v>641</v>
      </c>
      <c r="E172">
        <v>2017</v>
      </c>
      <c r="F172" t="s">
        <v>642</v>
      </c>
      <c r="H172">
        <v>249</v>
      </c>
      <c r="I172" t="s">
        <v>13</v>
      </c>
      <c r="J172" t="s">
        <v>643</v>
      </c>
    </row>
    <row r="173" spans="1:10" x14ac:dyDescent="0.35">
      <c r="A173">
        <v>11</v>
      </c>
      <c r="B173" t="s">
        <v>644</v>
      </c>
      <c r="D173" t="s">
        <v>645</v>
      </c>
      <c r="E173">
        <v>2020</v>
      </c>
      <c r="F173" t="s">
        <v>178</v>
      </c>
      <c r="G173">
        <v>2</v>
      </c>
      <c r="H173">
        <v>263</v>
      </c>
      <c r="I173" t="s">
        <v>18</v>
      </c>
      <c r="J173" t="s">
        <v>646</v>
      </c>
    </row>
    <row r="174" spans="1:10" x14ac:dyDescent="0.35">
      <c r="A174">
        <v>36</v>
      </c>
      <c r="B174" t="s">
        <v>647</v>
      </c>
      <c r="D174" t="s">
        <v>648</v>
      </c>
      <c r="E174">
        <v>2018</v>
      </c>
      <c r="F174" t="s">
        <v>649</v>
      </c>
      <c r="H174">
        <v>244</v>
      </c>
      <c r="I174" t="s">
        <v>13</v>
      </c>
      <c r="J174" t="s">
        <v>650</v>
      </c>
    </row>
    <row r="175" spans="1:10" x14ac:dyDescent="0.35">
      <c r="A175">
        <v>258</v>
      </c>
      <c r="B175" t="s">
        <v>651</v>
      </c>
      <c r="D175" t="s">
        <v>652</v>
      </c>
      <c r="E175">
        <v>2019</v>
      </c>
      <c r="F175" t="s">
        <v>236</v>
      </c>
      <c r="G175">
        <v>15</v>
      </c>
      <c r="H175">
        <v>296</v>
      </c>
      <c r="I175" t="s">
        <v>18</v>
      </c>
      <c r="J175" t="s">
        <v>653</v>
      </c>
    </row>
    <row r="176" spans="1:10" x14ac:dyDescent="0.35">
      <c r="A176">
        <v>50</v>
      </c>
      <c r="B176" t="s">
        <v>654</v>
      </c>
      <c r="D176" t="s">
        <v>655</v>
      </c>
      <c r="E176">
        <v>2012</v>
      </c>
      <c r="F176" t="s">
        <v>210</v>
      </c>
      <c r="G176">
        <v>18</v>
      </c>
      <c r="H176">
        <v>119</v>
      </c>
      <c r="I176" t="s">
        <v>27</v>
      </c>
      <c r="J176" t="s">
        <v>656</v>
      </c>
    </row>
    <row r="177" spans="1:10" x14ac:dyDescent="0.35">
      <c r="A177">
        <v>28</v>
      </c>
      <c r="B177" t="s">
        <v>657</v>
      </c>
      <c r="D177" t="s">
        <v>658</v>
      </c>
      <c r="E177">
        <v>2019</v>
      </c>
      <c r="F177" t="s">
        <v>52</v>
      </c>
      <c r="G177">
        <v>8</v>
      </c>
      <c r="H177">
        <v>95</v>
      </c>
      <c r="I177" t="s">
        <v>18</v>
      </c>
      <c r="J177" t="s">
        <v>659</v>
      </c>
    </row>
    <row r="178" spans="1:10" x14ac:dyDescent="0.35">
      <c r="A178">
        <v>2</v>
      </c>
      <c r="B178" t="s">
        <v>660</v>
      </c>
      <c r="D178" t="s">
        <v>661</v>
      </c>
      <c r="E178">
        <v>2020</v>
      </c>
      <c r="F178" t="s">
        <v>662</v>
      </c>
      <c r="H178">
        <v>177</v>
      </c>
      <c r="I178" t="s">
        <v>13</v>
      </c>
      <c r="J178" t="s">
        <v>663</v>
      </c>
    </row>
    <row r="179" spans="1:10" x14ac:dyDescent="0.35">
      <c r="A179">
        <v>18</v>
      </c>
      <c r="B179" t="s">
        <v>664</v>
      </c>
      <c r="D179" t="s">
        <v>665</v>
      </c>
      <c r="E179">
        <v>2020</v>
      </c>
      <c r="F179" t="s">
        <v>43</v>
      </c>
      <c r="G179">
        <v>3</v>
      </c>
      <c r="H179">
        <v>341</v>
      </c>
      <c r="I179" t="s">
        <v>44</v>
      </c>
      <c r="J179" t="s">
        <v>666</v>
      </c>
    </row>
    <row r="180" spans="1:10" x14ac:dyDescent="0.35">
      <c r="A180">
        <v>70</v>
      </c>
      <c r="B180" t="s">
        <v>667</v>
      </c>
      <c r="D180" t="s">
        <v>668</v>
      </c>
      <c r="E180">
        <v>2018</v>
      </c>
      <c r="F180" t="s">
        <v>669</v>
      </c>
      <c r="G180">
        <v>2</v>
      </c>
      <c r="H180">
        <v>184</v>
      </c>
      <c r="I180" t="s">
        <v>13</v>
      </c>
      <c r="J180" t="s">
        <v>670</v>
      </c>
    </row>
    <row r="181" spans="1:10" x14ac:dyDescent="0.35">
      <c r="A181">
        <v>43</v>
      </c>
      <c r="B181" t="s">
        <v>671</v>
      </c>
      <c r="D181" t="s">
        <v>672</v>
      </c>
      <c r="E181">
        <v>2012</v>
      </c>
      <c r="F181" t="s">
        <v>210</v>
      </c>
      <c r="G181">
        <v>18</v>
      </c>
      <c r="H181">
        <v>118</v>
      </c>
      <c r="I181" t="s">
        <v>18</v>
      </c>
      <c r="J181" t="s">
        <v>673</v>
      </c>
    </row>
    <row r="182" spans="1:10" x14ac:dyDescent="0.35">
      <c r="A182">
        <v>95</v>
      </c>
      <c r="B182" t="s">
        <v>674</v>
      </c>
      <c r="D182" t="s">
        <v>675</v>
      </c>
      <c r="E182">
        <v>2015</v>
      </c>
      <c r="F182" t="s">
        <v>676</v>
      </c>
      <c r="H182">
        <v>54</v>
      </c>
      <c r="I182" t="s">
        <v>27</v>
      </c>
      <c r="J182" t="s">
        <v>677</v>
      </c>
    </row>
    <row r="183" spans="1:10" x14ac:dyDescent="0.35">
      <c r="A183">
        <v>28</v>
      </c>
      <c r="B183" t="s">
        <v>678</v>
      </c>
      <c r="D183" t="s">
        <v>679</v>
      </c>
      <c r="E183">
        <v>2014</v>
      </c>
      <c r="F183" t="s">
        <v>35</v>
      </c>
      <c r="G183">
        <v>17</v>
      </c>
      <c r="H183">
        <v>126</v>
      </c>
      <c r="I183" t="s">
        <v>18</v>
      </c>
      <c r="J183" t="s">
        <v>680</v>
      </c>
    </row>
    <row r="184" spans="1:10" x14ac:dyDescent="0.35">
      <c r="A184">
        <v>26</v>
      </c>
      <c r="B184" t="s">
        <v>681</v>
      </c>
      <c r="D184" t="s">
        <v>682</v>
      </c>
      <c r="E184">
        <v>2019</v>
      </c>
      <c r="F184" t="s">
        <v>683</v>
      </c>
      <c r="H184">
        <v>217</v>
      </c>
      <c r="I184" t="s">
        <v>13</v>
      </c>
      <c r="J184" t="s">
        <v>684</v>
      </c>
    </row>
    <row r="185" spans="1:10" x14ac:dyDescent="0.35">
      <c r="A185">
        <v>3</v>
      </c>
      <c r="B185" t="s">
        <v>685</v>
      </c>
      <c r="D185" t="s">
        <v>686</v>
      </c>
      <c r="E185">
        <v>2020</v>
      </c>
      <c r="F185" t="s">
        <v>687</v>
      </c>
      <c r="H185">
        <v>324</v>
      </c>
      <c r="I185" t="s">
        <v>18</v>
      </c>
      <c r="J185" t="s">
        <v>688</v>
      </c>
    </row>
    <row r="186" spans="1:10" x14ac:dyDescent="0.35">
      <c r="A186">
        <v>2</v>
      </c>
      <c r="B186" t="s">
        <v>689</v>
      </c>
      <c r="D186" t="s">
        <v>690</v>
      </c>
      <c r="E186">
        <v>2020</v>
      </c>
      <c r="F186" t="s">
        <v>691</v>
      </c>
      <c r="H186">
        <v>219</v>
      </c>
      <c r="I186" t="s">
        <v>13</v>
      </c>
      <c r="J186" t="s">
        <v>692</v>
      </c>
    </row>
    <row r="187" spans="1:10" x14ac:dyDescent="0.35">
      <c r="A187">
        <v>31</v>
      </c>
      <c r="B187" t="s">
        <v>693</v>
      </c>
      <c r="C187">
        <v>2</v>
      </c>
      <c r="D187" t="s">
        <v>694</v>
      </c>
      <c r="E187">
        <v>2012</v>
      </c>
      <c r="F187" t="s">
        <v>695</v>
      </c>
      <c r="G187">
        <v>10</v>
      </c>
      <c r="H187">
        <v>1</v>
      </c>
      <c r="I187" t="s">
        <v>13</v>
      </c>
      <c r="J187" t="s">
        <v>696</v>
      </c>
    </row>
    <row r="188" spans="1:10" x14ac:dyDescent="0.35">
      <c r="A188">
        <v>49</v>
      </c>
      <c r="B188" t="s">
        <v>693</v>
      </c>
      <c r="C188">
        <v>2</v>
      </c>
      <c r="D188" t="s">
        <v>697</v>
      </c>
      <c r="E188">
        <v>2013</v>
      </c>
      <c r="F188" t="s">
        <v>698</v>
      </c>
      <c r="H188">
        <v>78</v>
      </c>
      <c r="I188" t="s">
        <v>18</v>
      </c>
      <c r="J188" t="s">
        <v>699</v>
      </c>
    </row>
    <row r="189" spans="1:10" x14ac:dyDescent="0.35">
      <c r="A189">
        <v>54</v>
      </c>
      <c r="B189" t="s">
        <v>700</v>
      </c>
      <c r="C189">
        <v>2</v>
      </c>
      <c r="D189" t="s">
        <v>701</v>
      </c>
      <c r="E189">
        <v>2017</v>
      </c>
      <c r="F189" t="s">
        <v>554</v>
      </c>
      <c r="G189">
        <v>2</v>
      </c>
      <c r="H189">
        <v>288</v>
      </c>
      <c r="I189" t="s">
        <v>13</v>
      </c>
      <c r="J189" t="s">
        <v>702</v>
      </c>
    </row>
    <row r="190" spans="1:10" x14ac:dyDescent="0.35">
      <c r="A190">
        <v>49</v>
      </c>
      <c r="B190" t="s">
        <v>700</v>
      </c>
      <c r="C190">
        <v>2</v>
      </c>
      <c r="D190" t="s">
        <v>703</v>
      </c>
      <c r="E190">
        <v>2019</v>
      </c>
      <c r="F190" t="s">
        <v>704</v>
      </c>
      <c r="H190">
        <v>229</v>
      </c>
      <c r="I190" t="s">
        <v>18</v>
      </c>
      <c r="J190" t="s">
        <v>705</v>
      </c>
    </row>
    <row r="191" spans="1:10" x14ac:dyDescent="0.35">
      <c r="A191">
        <v>19</v>
      </c>
      <c r="B191" t="s">
        <v>706</v>
      </c>
      <c r="D191" t="s">
        <v>707</v>
      </c>
      <c r="E191">
        <v>2019</v>
      </c>
      <c r="F191" t="s">
        <v>708</v>
      </c>
      <c r="G191">
        <v>2</v>
      </c>
      <c r="H191">
        <v>179</v>
      </c>
      <c r="I191" t="s">
        <v>18</v>
      </c>
      <c r="J191" t="s">
        <v>709</v>
      </c>
    </row>
    <row r="192" spans="1:10" x14ac:dyDescent="0.35">
      <c r="A192">
        <v>21</v>
      </c>
      <c r="B192" t="s">
        <v>710</v>
      </c>
      <c r="D192" t="s">
        <v>711</v>
      </c>
      <c r="E192">
        <v>2021</v>
      </c>
      <c r="F192" t="s">
        <v>35</v>
      </c>
      <c r="G192">
        <v>17</v>
      </c>
      <c r="H192">
        <v>331</v>
      </c>
      <c r="I192" t="s">
        <v>18</v>
      </c>
      <c r="J192" t="s">
        <v>712</v>
      </c>
    </row>
    <row r="193" spans="1:10" x14ac:dyDescent="0.35">
      <c r="A193">
        <v>18</v>
      </c>
      <c r="B193" t="s">
        <v>713</v>
      </c>
      <c r="C193">
        <v>2</v>
      </c>
      <c r="D193" t="s">
        <v>714</v>
      </c>
      <c r="E193">
        <v>2020</v>
      </c>
      <c r="F193" t="s">
        <v>715</v>
      </c>
      <c r="H193">
        <v>174</v>
      </c>
      <c r="I193" t="s">
        <v>13</v>
      </c>
      <c r="J193" t="s">
        <v>716</v>
      </c>
    </row>
    <row r="194" spans="1:10" x14ac:dyDescent="0.35">
      <c r="A194">
        <v>94</v>
      </c>
      <c r="B194" t="s">
        <v>717</v>
      </c>
      <c r="C194">
        <v>2</v>
      </c>
      <c r="D194" t="s">
        <v>718</v>
      </c>
      <c r="E194">
        <v>2014</v>
      </c>
      <c r="F194" t="s">
        <v>719</v>
      </c>
      <c r="H194">
        <v>10</v>
      </c>
      <c r="I194" t="s">
        <v>13</v>
      </c>
      <c r="J194" t="s">
        <v>720</v>
      </c>
    </row>
    <row r="195" spans="1:10" x14ac:dyDescent="0.35">
      <c r="A195">
        <v>10</v>
      </c>
      <c r="B195" t="s">
        <v>721</v>
      </c>
      <c r="D195" t="s">
        <v>722</v>
      </c>
      <c r="E195">
        <v>2018</v>
      </c>
      <c r="F195" t="s">
        <v>723</v>
      </c>
      <c r="H195">
        <v>346</v>
      </c>
      <c r="I195" t="s">
        <v>13</v>
      </c>
      <c r="J195" t="s">
        <v>724</v>
      </c>
    </row>
    <row r="196" spans="1:10" x14ac:dyDescent="0.35">
      <c r="A196">
        <v>200</v>
      </c>
      <c r="B196" t="s">
        <v>725</v>
      </c>
      <c r="C196">
        <v>3</v>
      </c>
      <c r="D196" t="s">
        <v>726</v>
      </c>
      <c r="E196">
        <v>2019</v>
      </c>
      <c r="F196" t="s">
        <v>236</v>
      </c>
      <c r="G196">
        <v>15</v>
      </c>
      <c r="H196">
        <v>198</v>
      </c>
      <c r="I196" t="s">
        <v>27</v>
      </c>
      <c r="J196" t="s">
        <v>727</v>
      </c>
    </row>
    <row r="197" spans="1:10" x14ac:dyDescent="0.35">
      <c r="A197">
        <v>2</v>
      </c>
      <c r="B197" t="s">
        <v>725</v>
      </c>
      <c r="C197">
        <v>3</v>
      </c>
      <c r="D197" t="s">
        <v>728</v>
      </c>
      <c r="E197">
        <v>2022</v>
      </c>
      <c r="F197" t="s">
        <v>236</v>
      </c>
      <c r="G197">
        <v>15</v>
      </c>
      <c r="H197">
        <v>242</v>
      </c>
      <c r="I197" t="s">
        <v>18</v>
      </c>
      <c r="J197" t="s">
        <v>729</v>
      </c>
    </row>
    <row r="198" spans="1:10" x14ac:dyDescent="0.35">
      <c r="A198">
        <v>83</v>
      </c>
      <c r="B198" t="s">
        <v>725</v>
      </c>
      <c r="C198">
        <v>3</v>
      </c>
      <c r="D198" t="s">
        <v>730</v>
      </c>
      <c r="E198">
        <v>2020</v>
      </c>
      <c r="F198" t="s">
        <v>731</v>
      </c>
      <c r="G198">
        <v>2</v>
      </c>
      <c r="H198">
        <v>106</v>
      </c>
      <c r="I198" t="s">
        <v>27</v>
      </c>
      <c r="J198" t="s">
        <v>732</v>
      </c>
    </row>
    <row r="199" spans="1:10" x14ac:dyDescent="0.35">
      <c r="A199">
        <v>11</v>
      </c>
      <c r="B199" t="s">
        <v>733</v>
      </c>
      <c r="D199" t="s">
        <v>734</v>
      </c>
      <c r="E199">
        <v>2019</v>
      </c>
      <c r="F199" t="s">
        <v>735</v>
      </c>
      <c r="H199">
        <v>323</v>
      </c>
      <c r="I199" t="s">
        <v>13</v>
      </c>
      <c r="J199" t="s">
        <v>736</v>
      </c>
    </row>
    <row r="200" spans="1:10" x14ac:dyDescent="0.35">
      <c r="A200">
        <v>18</v>
      </c>
      <c r="B200" t="s">
        <v>737</v>
      </c>
      <c r="C200">
        <v>2</v>
      </c>
      <c r="D200" t="s">
        <v>738</v>
      </c>
      <c r="E200">
        <v>2020</v>
      </c>
      <c r="F200" t="s">
        <v>71</v>
      </c>
      <c r="G200">
        <v>7</v>
      </c>
      <c r="H200">
        <v>181</v>
      </c>
      <c r="I200" t="s">
        <v>18</v>
      </c>
      <c r="J200" t="s">
        <v>739</v>
      </c>
    </row>
    <row r="201" spans="1:10" x14ac:dyDescent="0.35">
      <c r="A201">
        <v>117</v>
      </c>
      <c r="B201" t="s">
        <v>737</v>
      </c>
      <c r="C201">
        <v>2</v>
      </c>
      <c r="D201" t="s">
        <v>740</v>
      </c>
      <c r="E201">
        <v>2017</v>
      </c>
      <c r="F201" t="s">
        <v>741</v>
      </c>
      <c r="H201">
        <v>252</v>
      </c>
      <c r="I201" t="s">
        <v>13</v>
      </c>
      <c r="J201" t="s">
        <v>742</v>
      </c>
    </row>
    <row r="202" spans="1:10" x14ac:dyDescent="0.35">
      <c r="A202">
        <v>7</v>
      </c>
      <c r="B202" t="s">
        <v>743</v>
      </c>
      <c r="D202" t="s">
        <v>744</v>
      </c>
      <c r="E202">
        <v>2020</v>
      </c>
      <c r="F202" t="s">
        <v>745</v>
      </c>
      <c r="H202">
        <v>170</v>
      </c>
      <c r="I202" t="s">
        <v>13</v>
      </c>
      <c r="J202" t="s">
        <v>746</v>
      </c>
    </row>
    <row r="203" spans="1:10" x14ac:dyDescent="0.35">
      <c r="A203">
        <v>23</v>
      </c>
      <c r="B203" t="s">
        <v>747</v>
      </c>
      <c r="D203" t="s">
        <v>748</v>
      </c>
      <c r="E203">
        <v>2019</v>
      </c>
      <c r="F203" t="s">
        <v>373</v>
      </c>
      <c r="G203">
        <v>3</v>
      </c>
      <c r="H203">
        <v>326</v>
      </c>
      <c r="I203" t="s">
        <v>13</v>
      </c>
      <c r="J203" t="s">
        <v>749</v>
      </c>
    </row>
    <row r="204" spans="1:10" x14ac:dyDescent="0.35">
      <c r="A204">
        <v>4</v>
      </c>
      <c r="B204" t="s">
        <v>750</v>
      </c>
      <c r="D204" t="s">
        <v>751</v>
      </c>
      <c r="E204">
        <v>2019</v>
      </c>
      <c r="F204" t="s">
        <v>708</v>
      </c>
      <c r="G204">
        <v>2</v>
      </c>
      <c r="H204">
        <v>216</v>
      </c>
      <c r="I204" t="s">
        <v>18</v>
      </c>
      <c r="J204" t="s">
        <v>752</v>
      </c>
    </row>
    <row r="205" spans="1:10" x14ac:dyDescent="0.35">
      <c r="A205">
        <v>307</v>
      </c>
      <c r="B205" t="s">
        <v>753</v>
      </c>
      <c r="D205" t="s">
        <v>754</v>
      </c>
      <c r="E205">
        <v>2015</v>
      </c>
      <c r="F205" t="s">
        <v>755</v>
      </c>
      <c r="H205">
        <v>74</v>
      </c>
      <c r="I205" t="s">
        <v>18</v>
      </c>
      <c r="J205" t="s">
        <v>756</v>
      </c>
    </row>
    <row r="206" spans="1:10" x14ac:dyDescent="0.35">
      <c r="A206">
        <v>76</v>
      </c>
      <c r="B206" t="s">
        <v>757</v>
      </c>
      <c r="D206" t="s">
        <v>758</v>
      </c>
      <c r="E206">
        <v>2016</v>
      </c>
      <c r="F206" t="s">
        <v>759</v>
      </c>
      <c r="H206">
        <v>31</v>
      </c>
      <c r="I206" t="s">
        <v>18</v>
      </c>
      <c r="J206" t="s">
        <v>760</v>
      </c>
    </row>
    <row r="207" spans="1:10" x14ac:dyDescent="0.35">
      <c r="A207">
        <v>81</v>
      </c>
      <c r="B207" t="s">
        <v>761</v>
      </c>
      <c r="D207" t="s">
        <v>762</v>
      </c>
      <c r="E207">
        <v>2020</v>
      </c>
      <c r="F207" t="s">
        <v>35</v>
      </c>
      <c r="G207">
        <v>17</v>
      </c>
      <c r="H207">
        <v>55</v>
      </c>
      <c r="I207" t="s">
        <v>27</v>
      </c>
      <c r="J207" t="s">
        <v>763</v>
      </c>
    </row>
    <row r="208" spans="1:10" x14ac:dyDescent="0.35">
      <c r="A208">
        <v>6</v>
      </c>
      <c r="B208" t="s">
        <v>764</v>
      </c>
      <c r="D208" t="s">
        <v>765</v>
      </c>
      <c r="E208">
        <v>2020</v>
      </c>
      <c r="F208" t="s">
        <v>766</v>
      </c>
      <c r="H208">
        <v>232</v>
      </c>
      <c r="I208" t="s">
        <v>13</v>
      </c>
      <c r="J208" t="s">
        <v>767</v>
      </c>
    </row>
    <row r="209" spans="1:10" x14ac:dyDescent="0.35">
      <c r="A209">
        <v>25</v>
      </c>
      <c r="B209" t="s">
        <v>768</v>
      </c>
      <c r="D209" t="s">
        <v>769</v>
      </c>
      <c r="E209">
        <v>2014</v>
      </c>
      <c r="F209" t="s">
        <v>770</v>
      </c>
      <c r="H209">
        <v>57</v>
      </c>
      <c r="I209" t="s">
        <v>13</v>
      </c>
      <c r="J209" t="s">
        <v>771</v>
      </c>
    </row>
    <row r="210" spans="1:10" x14ac:dyDescent="0.35">
      <c r="A210">
        <v>15</v>
      </c>
      <c r="B210" t="s">
        <v>772</v>
      </c>
      <c r="C210">
        <v>2</v>
      </c>
      <c r="D210" t="s">
        <v>773</v>
      </c>
      <c r="E210">
        <v>2019</v>
      </c>
      <c r="F210" t="s">
        <v>774</v>
      </c>
      <c r="H210">
        <v>292</v>
      </c>
      <c r="I210" t="s">
        <v>13</v>
      </c>
      <c r="J210" t="s">
        <v>775</v>
      </c>
    </row>
    <row r="211" spans="1:10" x14ac:dyDescent="0.35">
      <c r="A211">
        <v>204</v>
      </c>
      <c r="B211" t="s">
        <v>776</v>
      </c>
      <c r="C211">
        <v>2</v>
      </c>
      <c r="D211" t="s">
        <v>777</v>
      </c>
      <c r="E211">
        <v>2018</v>
      </c>
      <c r="F211" t="s">
        <v>778</v>
      </c>
      <c r="G211">
        <v>3</v>
      </c>
      <c r="H211">
        <v>337</v>
      </c>
      <c r="I211" t="s">
        <v>18</v>
      </c>
      <c r="J211" t="s">
        <v>779</v>
      </c>
    </row>
    <row r="212" spans="1:10" x14ac:dyDescent="0.35">
      <c r="A212">
        <v>114</v>
      </c>
      <c r="B212" t="s">
        <v>780</v>
      </c>
      <c r="D212" t="s">
        <v>781</v>
      </c>
      <c r="E212">
        <v>2015</v>
      </c>
      <c r="F212" t="s">
        <v>782</v>
      </c>
      <c r="H212">
        <v>345</v>
      </c>
      <c r="I212" t="s">
        <v>13</v>
      </c>
      <c r="J212" t="s">
        <v>783</v>
      </c>
    </row>
    <row r="213" spans="1:10" x14ac:dyDescent="0.35">
      <c r="A213">
        <v>11</v>
      </c>
      <c r="B213" t="s">
        <v>784</v>
      </c>
      <c r="D213" t="s">
        <v>785</v>
      </c>
      <c r="E213">
        <v>2021</v>
      </c>
      <c r="F213" t="s">
        <v>786</v>
      </c>
      <c r="H213">
        <v>178</v>
      </c>
      <c r="I213" t="s">
        <v>18</v>
      </c>
      <c r="J213" t="s">
        <v>787</v>
      </c>
    </row>
    <row r="214" spans="1:10" x14ac:dyDescent="0.35">
      <c r="A214">
        <v>42</v>
      </c>
      <c r="B214" t="s">
        <v>788</v>
      </c>
      <c r="D214" t="s">
        <v>789</v>
      </c>
      <c r="E214">
        <v>2020</v>
      </c>
      <c r="F214" t="s">
        <v>790</v>
      </c>
      <c r="H214">
        <v>193</v>
      </c>
      <c r="I214" t="s">
        <v>18</v>
      </c>
      <c r="J214" t="s">
        <v>791</v>
      </c>
    </row>
    <row r="215" spans="1:10" x14ac:dyDescent="0.35">
      <c r="A215">
        <v>9</v>
      </c>
      <c r="B215" t="s">
        <v>792</v>
      </c>
      <c r="D215" t="s">
        <v>793</v>
      </c>
      <c r="E215">
        <v>2020</v>
      </c>
      <c r="F215" t="s">
        <v>794</v>
      </c>
      <c r="H215">
        <v>332</v>
      </c>
      <c r="I215" t="s">
        <v>13</v>
      </c>
      <c r="J215" t="s">
        <v>795</v>
      </c>
    </row>
    <row r="216" spans="1:10" x14ac:dyDescent="0.35">
      <c r="A216">
        <v>7</v>
      </c>
      <c r="B216" t="s">
        <v>796</v>
      </c>
      <c r="D216" t="s">
        <v>797</v>
      </c>
      <c r="E216">
        <v>2019</v>
      </c>
      <c r="F216" t="s">
        <v>470</v>
      </c>
      <c r="G216">
        <v>2</v>
      </c>
      <c r="H216">
        <v>334</v>
      </c>
      <c r="I216" t="s">
        <v>13</v>
      </c>
      <c r="J216" t="s">
        <v>798</v>
      </c>
    </row>
    <row r="217" spans="1:10" x14ac:dyDescent="0.35">
      <c r="A217">
        <v>7</v>
      </c>
      <c r="B217" t="s">
        <v>799</v>
      </c>
      <c r="D217" t="s">
        <v>800</v>
      </c>
      <c r="E217">
        <v>2018</v>
      </c>
      <c r="F217" t="s">
        <v>801</v>
      </c>
      <c r="H217">
        <v>286</v>
      </c>
      <c r="I217" t="s">
        <v>13</v>
      </c>
      <c r="J217" t="s">
        <v>802</v>
      </c>
    </row>
    <row r="218" spans="1:10" x14ac:dyDescent="0.35">
      <c r="A218">
        <v>67</v>
      </c>
      <c r="B218" t="s">
        <v>803</v>
      </c>
      <c r="D218" t="s">
        <v>804</v>
      </c>
      <c r="E218">
        <v>2009</v>
      </c>
      <c r="F218" t="s">
        <v>106</v>
      </c>
      <c r="G218">
        <v>18</v>
      </c>
      <c r="H218">
        <v>135</v>
      </c>
      <c r="I218" t="s">
        <v>18</v>
      </c>
      <c r="J218" t="s">
        <v>805</v>
      </c>
    </row>
    <row r="219" spans="1:10" x14ac:dyDescent="0.35">
      <c r="A219">
        <v>47</v>
      </c>
      <c r="B219" t="s">
        <v>806</v>
      </c>
      <c r="D219" t="s">
        <v>807</v>
      </c>
      <c r="E219">
        <v>2022</v>
      </c>
      <c r="F219" t="s">
        <v>778</v>
      </c>
      <c r="G219">
        <v>3</v>
      </c>
      <c r="H219">
        <v>136</v>
      </c>
      <c r="I219" t="s">
        <v>18</v>
      </c>
      <c r="J219" t="s">
        <v>808</v>
      </c>
    </row>
    <row r="220" spans="1:10" x14ac:dyDescent="0.35">
      <c r="A220">
        <v>6</v>
      </c>
      <c r="B220" t="s">
        <v>809</v>
      </c>
      <c r="D220" t="s">
        <v>810</v>
      </c>
      <c r="E220">
        <v>2020</v>
      </c>
      <c r="F220" t="s">
        <v>811</v>
      </c>
      <c r="H220">
        <v>255</v>
      </c>
      <c r="I220" t="s">
        <v>351</v>
      </c>
      <c r="J220" t="s">
        <v>812</v>
      </c>
    </row>
    <row r="221" spans="1:10" x14ac:dyDescent="0.35">
      <c r="A221">
        <v>3</v>
      </c>
      <c r="B221" t="s">
        <v>813</v>
      </c>
      <c r="D221" t="s">
        <v>814</v>
      </c>
      <c r="E221">
        <v>2019</v>
      </c>
      <c r="F221" t="s">
        <v>815</v>
      </c>
      <c r="H221">
        <v>312</v>
      </c>
      <c r="I221" t="s">
        <v>13</v>
      </c>
      <c r="J221" t="s">
        <v>816</v>
      </c>
    </row>
    <row r="222" spans="1:10" x14ac:dyDescent="0.35">
      <c r="A222">
        <v>830</v>
      </c>
      <c r="B222" t="s">
        <v>817</v>
      </c>
      <c r="D222" t="s">
        <v>818</v>
      </c>
      <c r="E222">
        <v>2006</v>
      </c>
      <c r="F222" t="s">
        <v>35</v>
      </c>
      <c r="G222">
        <v>17</v>
      </c>
      <c r="H222">
        <v>129</v>
      </c>
      <c r="I222" t="s">
        <v>27</v>
      </c>
      <c r="J222" t="s">
        <v>819</v>
      </c>
    </row>
    <row r="223" spans="1:10" x14ac:dyDescent="0.35">
      <c r="A223">
        <v>486</v>
      </c>
      <c r="B223" t="s">
        <v>820</v>
      </c>
      <c r="C223">
        <v>2</v>
      </c>
      <c r="D223" t="s">
        <v>821</v>
      </c>
      <c r="E223">
        <v>2018</v>
      </c>
      <c r="F223" t="s">
        <v>778</v>
      </c>
      <c r="G223">
        <v>3</v>
      </c>
      <c r="H223">
        <v>302</v>
      </c>
      <c r="I223" t="s">
        <v>18</v>
      </c>
      <c r="J223" t="s">
        <v>822</v>
      </c>
    </row>
    <row r="224" spans="1:10" x14ac:dyDescent="0.35">
      <c r="A224">
        <v>21</v>
      </c>
      <c r="B224" t="s">
        <v>820</v>
      </c>
      <c r="C224">
        <v>2</v>
      </c>
      <c r="D224" t="s">
        <v>823</v>
      </c>
      <c r="E224">
        <v>2018</v>
      </c>
      <c r="F224" t="s">
        <v>824</v>
      </c>
      <c r="H224">
        <v>344</v>
      </c>
      <c r="I224" t="s">
        <v>13</v>
      </c>
      <c r="J224" t="s">
        <v>825</v>
      </c>
    </row>
    <row r="225" spans="1:10" x14ac:dyDescent="0.35">
      <c r="A225">
        <v>66</v>
      </c>
      <c r="B225" t="s">
        <v>826</v>
      </c>
      <c r="D225" t="s">
        <v>827</v>
      </c>
      <c r="E225">
        <v>2021</v>
      </c>
      <c r="F225" t="s">
        <v>828</v>
      </c>
      <c r="H225">
        <v>45</v>
      </c>
      <c r="I225" t="s">
        <v>27</v>
      </c>
      <c r="J225" t="s">
        <v>829</v>
      </c>
    </row>
    <row r="226" spans="1:10" x14ac:dyDescent="0.35">
      <c r="A226">
        <v>41</v>
      </c>
      <c r="B226" t="s">
        <v>830</v>
      </c>
      <c r="D226" t="s">
        <v>831</v>
      </c>
      <c r="E226">
        <v>2016</v>
      </c>
      <c r="F226" t="s">
        <v>52</v>
      </c>
      <c r="G226">
        <v>8</v>
      </c>
      <c r="H226">
        <v>151</v>
      </c>
      <c r="I226" t="s">
        <v>18</v>
      </c>
      <c r="J226" t="s">
        <v>832</v>
      </c>
    </row>
    <row r="227" spans="1:10" x14ac:dyDescent="0.35">
      <c r="A227">
        <v>107</v>
      </c>
      <c r="B227" t="s">
        <v>833</v>
      </c>
      <c r="D227" t="s">
        <v>834</v>
      </c>
      <c r="E227">
        <v>2016</v>
      </c>
      <c r="F227" t="s">
        <v>835</v>
      </c>
      <c r="H227">
        <v>121</v>
      </c>
      <c r="I227" t="s">
        <v>18</v>
      </c>
      <c r="J227" t="s">
        <v>836</v>
      </c>
    </row>
    <row r="228" spans="1:10" x14ac:dyDescent="0.35">
      <c r="A228">
        <v>15</v>
      </c>
      <c r="B228" t="s">
        <v>837</v>
      </c>
      <c r="D228" t="s">
        <v>838</v>
      </c>
      <c r="E228">
        <v>2020</v>
      </c>
      <c r="F228" t="s">
        <v>839</v>
      </c>
      <c r="H228">
        <v>180</v>
      </c>
      <c r="I228" t="s">
        <v>13</v>
      </c>
      <c r="J228" t="s">
        <v>840</v>
      </c>
    </row>
    <row r="229" spans="1:10" x14ac:dyDescent="0.35">
      <c r="A229">
        <v>11</v>
      </c>
      <c r="B229" t="s">
        <v>841</v>
      </c>
      <c r="D229" t="s">
        <v>842</v>
      </c>
      <c r="E229">
        <v>2018</v>
      </c>
      <c r="F229" t="s">
        <v>843</v>
      </c>
      <c r="H229">
        <v>289</v>
      </c>
      <c r="I229" t="s">
        <v>13</v>
      </c>
      <c r="J229" t="s">
        <v>844</v>
      </c>
    </row>
    <row r="230" spans="1:10" x14ac:dyDescent="0.35">
      <c r="A230">
        <v>4</v>
      </c>
      <c r="B230" t="s">
        <v>845</v>
      </c>
      <c r="D230" t="s">
        <v>846</v>
      </c>
      <c r="E230">
        <v>2020</v>
      </c>
      <c r="F230" t="s">
        <v>388</v>
      </c>
      <c r="G230">
        <v>2</v>
      </c>
      <c r="H230">
        <v>290</v>
      </c>
      <c r="I230" t="s">
        <v>13</v>
      </c>
      <c r="J230" t="s">
        <v>847</v>
      </c>
    </row>
    <row r="231" spans="1:10" x14ac:dyDescent="0.35">
      <c r="A231">
        <v>79</v>
      </c>
      <c r="B231" t="s">
        <v>848</v>
      </c>
      <c r="D231" t="s">
        <v>849</v>
      </c>
      <c r="E231">
        <v>2018</v>
      </c>
      <c r="F231" t="s">
        <v>850</v>
      </c>
      <c r="H231">
        <v>82</v>
      </c>
      <c r="I231" t="s">
        <v>18</v>
      </c>
      <c r="J231" t="s">
        <v>851</v>
      </c>
    </row>
    <row r="232" spans="1:10" x14ac:dyDescent="0.35">
      <c r="A232">
        <v>15</v>
      </c>
      <c r="B232" t="s">
        <v>852</v>
      </c>
      <c r="D232" t="s">
        <v>853</v>
      </c>
      <c r="E232">
        <v>2021</v>
      </c>
      <c r="F232" t="s">
        <v>122</v>
      </c>
      <c r="G232">
        <v>2</v>
      </c>
      <c r="H232">
        <v>205</v>
      </c>
      <c r="I232" t="s">
        <v>18</v>
      </c>
      <c r="J232" t="s">
        <v>854</v>
      </c>
    </row>
    <row r="233" spans="1:10" x14ac:dyDescent="0.35">
      <c r="A233">
        <v>3</v>
      </c>
      <c r="B233" t="s">
        <v>855</v>
      </c>
      <c r="D233" t="s">
        <v>856</v>
      </c>
      <c r="E233">
        <v>2018</v>
      </c>
      <c r="F233" t="s">
        <v>857</v>
      </c>
      <c r="H233">
        <v>293</v>
      </c>
      <c r="I233" t="s">
        <v>13</v>
      </c>
      <c r="J233" t="s">
        <v>858</v>
      </c>
    </row>
    <row r="234" spans="1:10" x14ac:dyDescent="0.35">
      <c r="A234">
        <v>46</v>
      </c>
      <c r="B234" t="s">
        <v>859</v>
      </c>
      <c r="D234" t="s">
        <v>860</v>
      </c>
      <c r="E234">
        <v>2016</v>
      </c>
      <c r="F234" t="s">
        <v>861</v>
      </c>
      <c r="H234">
        <v>24</v>
      </c>
      <c r="I234" t="s">
        <v>13</v>
      </c>
      <c r="J234" t="s">
        <v>862</v>
      </c>
    </row>
    <row r="235" spans="1:10" x14ac:dyDescent="0.35">
      <c r="A235">
        <v>34</v>
      </c>
      <c r="B235" t="s">
        <v>863</v>
      </c>
      <c r="D235" t="s">
        <v>864</v>
      </c>
      <c r="E235">
        <v>2013</v>
      </c>
      <c r="F235" t="s">
        <v>35</v>
      </c>
      <c r="G235">
        <v>17</v>
      </c>
      <c r="H235">
        <v>150</v>
      </c>
      <c r="I235" t="s">
        <v>18</v>
      </c>
      <c r="J235" t="s">
        <v>865</v>
      </c>
    </row>
    <row r="236" spans="1:10" x14ac:dyDescent="0.35">
      <c r="A236">
        <v>8</v>
      </c>
      <c r="B236" t="s">
        <v>866</v>
      </c>
      <c r="D236" t="s">
        <v>867</v>
      </c>
      <c r="E236">
        <v>2018</v>
      </c>
      <c r="F236" t="s">
        <v>868</v>
      </c>
      <c r="H236">
        <v>309</v>
      </c>
      <c r="I236" t="s">
        <v>18</v>
      </c>
      <c r="J236" t="s">
        <v>869</v>
      </c>
    </row>
    <row r="237" spans="1:10" x14ac:dyDescent="0.35">
      <c r="A237">
        <v>2</v>
      </c>
      <c r="B237" t="s">
        <v>870</v>
      </c>
      <c r="D237" t="s">
        <v>871</v>
      </c>
      <c r="E237">
        <v>2021</v>
      </c>
      <c r="F237" t="s">
        <v>872</v>
      </c>
      <c r="H237">
        <v>270</v>
      </c>
      <c r="I237" t="s">
        <v>44</v>
      </c>
      <c r="J237" t="s">
        <v>873</v>
      </c>
    </row>
    <row r="238" spans="1:10" x14ac:dyDescent="0.35">
      <c r="A238">
        <v>53</v>
      </c>
      <c r="B238" t="s">
        <v>874</v>
      </c>
      <c r="D238" t="s">
        <v>875</v>
      </c>
      <c r="E238">
        <v>2015</v>
      </c>
      <c r="F238" t="s">
        <v>876</v>
      </c>
      <c r="H238">
        <v>354</v>
      </c>
      <c r="I238" t="s">
        <v>13</v>
      </c>
      <c r="J238" t="s">
        <v>877</v>
      </c>
    </row>
    <row r="239" spans="1:10" x14ac:dyDescent="0.35">
      <c r="A239">
        <v>218</v>
      </c>
      <c r="B239" t="s">
        <v>878</v>
      </c>
      <c r="D239" t="s">
        <v>879</v>
      </c>
      <c r="E239">
        <v>2017</v>
      </c>
      <c r="F239" t="s">
        <v>880</v>
      </c>
      <c r="H239">
        <v>141</v>
      </c>
      <c r="I239" t="s">
        <v>18</v>
      </c>
      <c r="J239" t="s">
        <v>881</v>
      </c>
    </row>
    <row r="240" spans="1:10" x14ac:dyDescent="0.35">
      <c r="A240">
        <v>11</v>
      </c>
      <c r="B240" t="s">
        <v>882</v>
      </c>
      <c r="D240" t="s">
        <v>883</v>
      </c>
      <c r="E240">
        <v>2020</v>
      </c>
      <c r="F240" t="s">
        <v>884</v>
      </c>
      <c r="H240">
        <v>267</v>
      </c>
      <c r="I240" t="s">
        <v>13</v>
      </c>
      <c r="J240" t="s">
        <v>885</v>
      </c>
    </row>
    <row r="241" spans="1:10" x14ac:dyDescent="0.35">
      <c r="A241">
        <v>23</v>
      </c>
      <c r="B241" t="s">
        <v>886</v>
      </c>
      <c r="D241" t="s">
        <v>887</v>
      </c>
      <c r="E241">
        <v>2017</v>
      </c>
      <c r="F241" t="s">
        <v>888</v>
      </c>
      <c r="H241">
        <v>195</v>
      </c>
      <c r="I241" t="s">
        <v>13</v>
      </c>
      <c r="J241" t="s">
        <v>889</v>
      </c>
    </row>
    <row r="242" spans="1:10" x14ac:dyDescent="0.35">
      <c r="A242">
        <v>2</v>
      </c>
      <c r="B242" t="s">
        <v>890</v>
      </c>
      <c r="D242" t="s">
        <v>891</v>
      </c>
      <c r="E242">
        <v>2021</v>
      </c>
      <c r="F242" t="s">
        <v>892</v>
      </c>
      <c r="H242">
        <v>335</v>
      </c>
      <c r="I242" t="s">
        <v>18</v>
      </c>
      <c r="J242" t="s">
        <v>893</v>
      </c>
    </row>
    <row r="243" spans="1:10" x14ac:dyDescent="0.35">
      <c r="A243">
        <v>7</v>
      </c>
      <c r="B243" t="s">
        <v>894</v>
      </c>
      <c r="D243" t="s">
        <v>895</v>
      </c>
      <c r="E243">
        <v>2019</v>
      </c>
      <c r="F243" t="s">
        <v>31</v>
      </c>
      <c r="G243">
        <v>3</v>
      </c>
      <c r="H243">
        <v>322</v>
      </c>
      <c r="I243" t="s">
        <v>18</v>
      </c>
      <c r="J243" t="s">
        <v>896</v>
      </c>
    </row>
    <row r="244" spans="1:10" x14ac:dyDescent="0.35">
      <c r="A244">
        <v>64</v>
      </c>
      <c r="B244" t="s">
        <v>897</v>
      </c>
      <c r="C244">
        <v>2</v>
      </c>
      <c r="D244" t="s">
        <v>898</v>
      </c>
      <c r="E244">
        <v>2013</v>
      </c>
      <c r="F244" t="s">
        <v>899</v>
      </c>
      <c r="H244">
        <v>79</v>
      </c>
      <c r="I244" t="s">
        <v>13</v>
      </c>
      <c r="J244" t="s">
        <v>900</v>
      </c>
    </row>
    <row r="245" spans="1:10" x14ac:dyDescent="0.35">
      <c r="A245">
        <v>242</v>
      </c>
      <c r="B245" t="s">
        <v>897</v>
      </c>
      <c r="C245">
        <v>2</v>
      </c>
      <c r="D245" t="s">
        <v>901</v>
      </c>
      <c r="E245">
        <v>2016</v>
      </c>
      <c r="F245" t="s">
        <v>902</v>
      </c>
      <c r="H245">
        <v>47</v>
      </c>
      <c r="I245" t="s">
        <v>18</v>
      </c>
      <c r="J245" t="s">
        <v>903</v>
      </c>
    </row>
    <row r="246" spans="1:10" x14ac:dyDescent="0.35">
      <c r="A246">
        <v>6</v>
      </c>
      <c r="B246" t="s">
        <v>904</v>
      </c>
      <c r="D246" t="s">
        <v>905</v>
      </c>
      <c r="E246">
        <v>2021</v>
      </c>
      <c r="F246" t="s">
        <v>906</v>
      </c>
      <c r="H246">
        <v>235</v>
      </c>
      <c r="I246" t="s">
        <v>18</v>
      </c>
      <c r="J246" t="s">
        <v>907</v>
      </c>
    </row>
    <row r="247" spans="1:10" x14ac:dyDescent="0.35">
      <c r="A247">
        <v>13</v>
      </c>
      <c r="B247" t="s">
        <v>908</v>
      </c>
      <c r="D247" t="s">
        <v>909</v>
      </c>
      <c r="E247">
        <v>2021</v>
      </c>
      <c r="F247" t="s">
        <v>910</v>
      </c>
      <c r="H247">
        <v>162</v>
      </c>
      <c r="I247" t="s">
        <v>27</v>
      </c>
      <c r="J247" t="s">
        <v>911</v>
      </c>
    </row>
    <row r="248" spans="1:10" x14ac:dyDescent="0.35">
      <c r="A248">
        <v>89</v>
      </c>
      <c r="B248" t="s">
        <v>912</v>
      </c>
      <c r="D248" t="s">
        <v>913</v>
      </c>
      <c r="E248">
        <v>2018</v>
      </c>
      <c r="F248" t="s">
        <v>337</v>
      </c>
      <c r="H248">
        <v>33</v>
      </c>
      <c r="I248" t="s">
        <v>18</v>
      </c>
      <c r="J248" t="s">
        <v>914</v>
      </c>
    </row>
    <row r="249" spans="1:10" x14ac:dyDescent="0.35">
      <c r="A249">
        <v>44</v>
      </c>
      <c r="B249" t="s">
        <v>915</v>
      </c>
      <c r="D249" t="s">
        <v>916</v>
      </c>
      <c r="E249">
        <v>2011</v>
      </c>
      <c r="F249" t="s">
        <v>106</v>
      </c>
      <c r="G249">
        <v>18</v>
      </c>
      <c r="H249">
        <v>352</v>
      </c>
      <c r="I249" t="s">
        <v>18</v>
      </c>
      <c r="J249" t="s">
        <v>917</v>
      </c>
    </row>
    <row r="250" spans="1:10" x14ac:dyDescent="0.35">
      <c r="A250">
        <v>26</v>
      </c>
      <c r="B250" t="s">
        <v>918</v>
      </c>
      <c r="D250" t="s">
        <v>919</v>
      </c>
      <c r="E250">
        <v>2017</v>
      </c>
      <c r="F250" t="s">
        <v>920</v>
      </c>
      <c r="G250">
        <v>18</v>
      </c>
      <c r="H250">
        <v>21</v>
      </c>
      <c r="I250" t="s">
        <v>27</v>
      </c>
      <c r="J250" t="s">
        <v>921</v>
      </c>
    </row>
    <row r="251" spans="1:10" x14ac:dyDescent="0.35">
      <c r="A251">
        <v>10</v>
      </c>
      <c r="B251" t="s">
        <v>922</v>
      </c>
      <c r="D251" t="s">
        <v>923</v>
      </c>
      <c r="E251">
        <v>2020</v>
      </c>
      <c r="F251" t="s">
        <v>260</v>
      </c>
      <c r="G251">
        <v>5</v>
      </c>
      <c r="H251">
        <v>269</v>
      </c>
      <c r="I251" t="s">
        <v>13</v>
      </c>
      <c r="J251" t="s">
        <v>924</v>
      </c>
    </row>
    <row r="252" spans="1:10" x14ac:dyDescent="0.35">
      <c r="A252">
        <v>95</v>
      </c>
      <c r="B252" t="s">
        <v>925</v>
      </c>
      <c r="D252" t="s">
        <v>926</v>
      </c>
      <c r="E252">
        <v>2018</v>
      </c>
      <c r="F252" t="s">
        <v>927</v>
      </c>
      <c r="H252">
        <v>208</v>
      </c>
      <c r="I252" t="s">
        <v>13</v>
      </c>
      <c r="J252" t="s">
        <v>928</v>
      </c>
    </row>
    <row r="253" spans="1:10" x14ac:dyDescent="0.35">
      <c r="A253">
        <v>3</v>
      </c>
      <c r="B253" t="s">
        <v>929</v>
      </c>
      <c r="D253" t="s">
        <v>930</v>
      </c>
      <c r="E253">
        <v>2019</v>
      </c>
      <c r="F253" t="s">
        <v>931</v>
      </c>
      <c r="H253">
        <v>343</v>
      </c>
      <c r="I253" t="s">
        <v>13</v>
      </c>
      <c r="J253" t="s">
        <v>932</v>
      </c>
    </row>
    <row r="254" spans="1:10" x14ac:dyDescent="0.35">
      <c r="A254">
        <v>36</v>
      </c>
      <c r="B254" t="s">
        <v>933</v>
      </c>
      <c r="D254" t="s">
        <v>934</v>
      </c>
      <c r="E254">
        <v>2014</v>
      </c>
      <c r="F254" t="s">
        <v>935</v>
      </c>
      <c r="H254">
        <v>156</v>
      </c>
      <c r="I254" t="s">
        <v>13</v>
      </c>
      <c r="J254" t="s">
        <v>936</v>
      </c>
    </row>
    <row r="255" spans="1:10" x14ac:dyDescent="0.35">
      <c r="A255">
        <v>26</v>
      </c>
      <c r="B255" t="s">
        <v>937</v>
      </c>
      <c r="D255" t="s">
        <v>938</v>
      </c>
      <c r="E255">
        <v>2019</v>
      </c>
      <c r="F255" t="s">
        <v>939</v>
      </c>
      <c r="H255">
        <v>133</v>
      </c>
      <c r="I255" t="s">
        <v>13</v>
      </c>
      <c r="J255" t="s">
        <v>940</v>
      </c>
    </row>
    <row r="256" spans="1:10" x14ac:dyDescent="0.35">
      <c r="A256">
        <v>5</v>
      </c>
      <c r="B256" t="s">
        <v>941</v>
      </c>
      <c r="D256" t="s">
        <v>942</v>
      </c>
      <c r="E256">
        <v>2021</v>
      </c>
      <c r="F256" t="s">
        <v>236</v>
      </c>
      <c r="G256">
        <v>15</v>
      </c>
      <c r="H256">
        <v>353</v>
      </c>
      <c r="I256" t="s">
        <v>27</v>
      </c>
      <c r="J256" t="s">
        <v>943</v>
      </c>
    </row>
    <row r="257" spans="1:10" x14ac:dyDescent="0.35">
      <c r="A257">
        <v>33</v>
      </c>
      <c r="B257" t="s">
        <v>944</v>
      </c>
      <c r="D257" t="s">
        <v>945</v>
      </c>
      <c r="E257">
        <v>2019</v>
      </c>
      <c r="F257" t="s">
        <v>236</v>
      </c>
      <c r="G257">
        <v>15</v>
      </c>
      <c r="H257">
        <v>94</v>
      </c>
      <c r="I257" t="s">
        <v>18</v>
      </c>
      <c r="J257" t="s">
        <v>946</v>
      </c>
    </row>
    <row r="258" spans="1:10" x14ac:dyDescent="0.35">
      <c r="A258">
        <v>6</v>
      </c>
      <c r="B258" t="s">
        <v>947</v>
      </c>
      <c r="D258" t="s">
        <v>948</v>
      </c>
      <c r="E258">
        <v>2019</v>
      </c>
      <c r="F258" t="s">
        <v>949</v>
      </c>
      <c r="H258">
        <v>210</v>
      </c>
      <c r="I258" t="s">
        <v>13</v>
      </c>
      <c r="J258" t="s">
        <v>950</v>
      </c>
    </row>
    <row r="259" spans="1:10" x14ac:dyDescent="0.35">
      <c r="A259">
        <v>39</v>
      </c>
      <c r="B259" t="s">
        <v>951</v>
      </c>
      <c r="D259" t="s">
        <v>952</v>
      </c>
      <c r="E259">
        <v>2016</v>
      </c>
      <c r="F259" t="s">
        <v>210</v>
      </c>
      <c r="G259">
        <v>18</v>
      </c>
      <c r="H259">
        <v>98</v>
      </c>
      <c r="I259" t="s">
        <v>18</v>
      </c>
      <c r="J259" t="s">
        <v>953</v>
      </c>
    </row>
    <row r="260" spans="1:10" x14ac:dyDescent="0.35">
      <c r="A260">
        <v>1</v>
      </c>
      <c r="B260" t="s">
        <v>954</v>
      </c>
      <c r="D260" t="s">
        <v>955</v>
      </c>
      <c r="E260">
        <v>2022</v>
      </c>
      <c r="F260" t="s">
        <v>956</v>
      </c>
      <c r="H260">
        <v>250</v>
      </c>
      <c r="I260" t="s">
        <v>13</v>
      </c>
      <c r="J260" t="s">
        <v>957</v>
      </c>
    </row>
    <row r="261" spans="1:10" x14ac:dyDescent="0.35">
      <c r="A261">
        <v>4</v>
      </c>
      <c r="B261" t="s">
        <v>958</v>
      </c>
      <c r="D261" t="s">
        <v>959</v>
      </c>
      <c r="E261">
        <v>2022</v>
      </c>
      <c r="F261" t="s">
        <v>960</v>
      </c>
      <c r="H261">
        <v>350</v>
      </c>
      <c r="I261" t="s">
        <v>27</v>
      </c>
      <c r="J261" t="s">
        <v>961</v>
      </c>
    </row>
    <row r="262" spans="1:10" x14ac:dyDescent="0.35">
      <c r="A262">
        <v>66</v>
      </c>
      <c r="B262" t="s">
        <v>962</v>
      </c>
      <c r="D262" t="s">
        <v>963</v>
      </c>
      <c r="E262">
        <v>2018</v>
      </c>
      <c r="F262" t="s">
        <v>71</v>
      </c>
      <c r="G262">
        <v>7</v>
      </c>
      <c r="H262">
        <v>29</v>
      </c>
      <c r="I262" t="s">
        <v>27</v>
      </c>
      <c r="J262" t="s">
        <v>964</v>
      </c>
    </row>
    <row r="263" spans="1:10" x14ac:dyDescent="0.35">
      <c r="A263">
        <v>129</v>
      </c>
      <c r="B263" t="s">
        <v>965</v>
      </c>
      <c r="D263" t="s">
        <v>966</v>
      </c>
      <c r="E263">
        <v>2015</v>
      </c>
      <c r="F263" t="s">
        <v>35</v>
      </c>
      <c r="G263">
        <v>17</v>
      </c>
      <c r="H263">
        <v>66</v>
      </c>
      <c r="I263" t="s">
        <v>18</v>
      </c>
      <c r="J263" t="s">
        <v>967</v>
      </c>
    </row>
    <row r="264" spans="1:10" x14ac:dyDescent="0.35">
      <c r="A264">
        <v>3</v>
      </c>
      <c r="B264" t="s">
        <v>968</v>
      </c>
      <c r="D264" t="s">
        <v>969</v>
      </c>
      <c r="E264">
        <v>2021</v>
      </c>
      <c r="F264" t="s">
        <v>970</v>
      </c>
      <c r="H264">
        <v>220</v>
      </c>
      <c r="I264" t="s">
        <v>13</v>
      </c>
      <c r="J264" t="s">
        <v>971</v>
      </c>
    </row>
    <row r="265" spans="1:10" x14ac:dyDescent="0.35">
      <c r="A265">
        <v>4</v>
      </c>
      <c r="B265" t="s">
        <v>972</v>
      </c>
      <c r="D265" t="s">
        <v>973</v>
      </c>
      <c r="E265">
        <v>2017</v>
      </c>
      <c r="F265" t="s">
        <v>974</v>
      </c>
      <c r="H265">
        <v>175</v>
      </c>
      <c r="I265" t="s">
        <v>13</v>
      </c>
      <c r="J265" t="s">
        <v>975</v>
      </c>
    </row>
    <row r="266" spans="1:10" x14ac:dyDescent="0.35">
      <c r="A266">
        <v>2</v>
      </c>
      <c r="B266" t="s">
        <v>976</v>
      </c>
      <c r="D266" t="s">
        <v>977</v>
      </c>
      <c r="E266">
        <v>2022</v>
      </c>
      <c r="F266" t="s">
        <v>978</v>
      </c>
      <c r="G266">
        <v>2</v>
      </c>
      <c r="H266">
        <v>313</v>
      </c>
      <c r="I266" t="s">
        <v>351</v>
      </c>
      <c r="J266" t="s">
        <v>979</v>
      </c>
    </row>
    <row r="267" spans="1:10" x14ac:dyDescent="0.35">
      <c r="A267">
        <v>32</v>
      </c>
      <c r="B267" t="s">
        <v>980</v>
      </c>
      <c r="D267" t="s">
        <v>981</v>
      </c>
      <c r="E267">
        <v>2018</v>
      </c>
      <c r="F267" t="s">
        <v>982</v>
      </c>
      <c r="H267">
        <v>225</v>
      </c>
      <c r="I267" t="s">
        <v>13</v>
      </c>
      <c r="J267" t="s">
        <v>983</v>
      </c>
    </row>
    <row r="268" spans="1:10" x14ac:dyDescent="0.35">
      <c r="A268">
        <v>12</v>
      </c>
      <c r="B268" t="s">
        <v>984</v>
      </c>
      <c r="D268" t="s">
        <v>985</v>
      </c>
      <c r="E268">
        <v>2019</v>
      </c>
      <c r="F268" t="s">
        <v>270</v>
      </c>
      <c r="G268">
        <v>2</v>
      </c>
      <c r="H268">
        <v>283</v>
      </c>
      <c r="I268" t="s">
        <v>13</v>
      </c>
      <c r="J268" t="s">
        <v>986</v>
      </c>
    </row>
    <row r="269" spans="1:10" x14ac:dyDescent="0.35">
      <c r="A269">
        <v>2</v>
      </c>
      <c r="B269" t="s">
        <v>987</v>
      </c>
      <c r="D269" t="s">
        <v>988</v>
      </c>
      <c r="E269">
        <v>2019</v>
      </c>
      <c r="F269" t="s">
        <v>989</v>
      </c>
      <c r="H269">
        <v>231</v>
      </c>
      <c r="I269" t="s">
        <v>13</v>
      </c>
      <c r="J269" t="s">
        <v>990</v>
      </c>
    </row>
    <row r="270" spans="1:10" x14ac:dyDescent="0.35">
      <c r="A270">
        <v>4</v>
      </c>
      <c r="B270" t="s">
        <v>991</v>
      </c>
      <c r="D270" t="s">
        <v>992</v>
      </c>
      <c r="E270">
        <v>2019</v>
      </c>
      <c r="F270" t="s">
        <v>993</v>
      </c>
      <c r="H270">
        <v>278</v>
      </c>
      <c r="I270" t="s">
        <v>13</v>
      </c>
      <c r="J270" t="s">
        <v>994</v>
      </c>
    </row>
    <row r="271" spans="1:10" x14ac:dyDescent="0.35">
      <c r="A271">
        <v>76</v>
      </c>
      <c r="B271" t="s">
        <v>995</v>
      </c>
      <c r="D271" t="s">
        <v>996</v>
      </c>
      <c r="E271">
        <v>2007</v>
      </c>
      <c r="F271" t="s">
        <v>997</v>
      </c>
      <c r="G271">
        <v>2</v>
      </c>
      <c r="H271">
        <v>93</v>
      </c>
      <c r="I271" t="s">
        <v>13</v>
      </c>
      <c r="J271" t="s">
        <v>998</v>
      </c>
    </row>
    <row r="272" spans="1:10" x14ac:dyDescent="0.35">
      <c r="A272">
        <v>3</v>
      </c>
      <c r="B272" t="s">
        <v>999</v>
      </c>
      <c r="D272" t="s">
        <v>1000</v>
      </c>
      <c r="E272">
        <v>2021</v>
      </c>
      <c r="F272" t="s">
        <v>1001</v>
      </c>
      <c r="H272">
        <v>213</v>
      </c>
      <c r="I272" t="s">
        <v>13</v>
      </c>
      <c r="J272" t="s">
        <v>1002</v>
      </c>
    </row>
    <row r="273" spans="1:10" x14ac:dyDescent="0.35">
      <c r="A273">
        <v>11</v>
      </c>
      <c r="B273" t="s">
        <v>1003</v>
      </c>
      <c r="C273">
        <v>2</v>
      </c>
      <c r="D273" t="s">
        <v>1004</v>
      </c>
      <c r="E273">
        <v>2020</v>
      </c>
      <c r="F273" t="s">
        <v>17</v>
      </c>
      <c r="G273">
        <v>4</v>
      </c>
      <c r="H273">
        <v>222</v>
      </c>
      <c r="I273" t="s">
        <v>18</v>
      </c>
      <c r="J273" t="s">
        <v>1005</v>
      </c>
    </row>
    <row r="274" spans="1:10" x14ac:dyDescent="0.35">
      <c r="A274">
        <v>5</v>
      </c>
      <c r="B274" t="s">
        <v>1006</v>
      </c>
      <c r="C274">
        <v>2</v>
      </c>
      <c r="D274" t="s">
        <v>1007</v>
      </c>
      <c r="E274">
        <v>2021</v>
      </c>
      <c r="F274" t="s">
        <v>71</v>
      </c>
      <c r="G274">
        <v>7</v>
      </c>
      <c r="H274">
        <v>257</v>
      </c>
      <c r="I274" t="s">
        <v>351</v>
      </c>
      <c r="J274" t="s">
        <v>1008</v>
      </c>
    </row>
    <row r="275" spans="1:10" x14ac:dyDescent="0.35">
      <c r="A275">
        <v>71</v>
      </c>
      <c r="B275" t="s">
        <v>1009</v>
      </c>
      <c r="D275" t="s">
        <v>1010</v>
      </c>
      <c r="E275">
        <v>2018</v>
      </c>
      <c r="F275" t="s">
        <v>1011</v>
      </c>
      <c r="H275">
        <v>299</v>
      </c>
      <c r="I275" t="s">
        <v>13</v>
      </c>
      <c r="J275" t="s">
        <v>1012</v>
      </c>
    </row>
    <row r="276" spans="1:10" x14ac:dyDescent="0.35">
      <c r="A276">
        <v>32</v>
      </c>
      <c r="B276" t="s">
        <v>1013</v>
      </c>
      <c r="D276" t="s">
        <v>1014</v>
      </c>
      <c r="E276">
        <v>2011</v>
      </c>
      <c r="F276" t="s">
        <v>1015</v>
      </c>
      <c r="H276">
        <v>132</v>
      </c>
      <c r="I276" t="s">
        <v>13</v>
      </c>
      <c r="J276" t="s">
        <v>1016</v>
      </c>
    </row>
    <row r="277" spans="1:10" x14ac:dyDescent="0.35">
      <c r="A277">
        <v>47</v>
      </c>
      <c r="B277" t="s">
        <v>1017</v>
      </c>
      <c r="D277" t="s">
        <v>1018</v>
      </c>
      <c r="E277">
        <v>2017</v>
      </c>
      <c r="F277" t="s">
        <v>1019</v>
      </c>
      <c r="H277">
        <v>52</v>
      </c>
      <c r="I277" t="s">
        <v>13</v>
      </c>
      <c r="J277" t="s">
        <v>1020</v>
      </c>
    </row>
    <row r="278" spans="1:10" x14ac:dyDescent="0.35">
      <c r="A278">
        <v>2</v>
      </c>
      <c r="B278" t="s">
        <v>1021</v>
      </c>
      <c r="D278" t="s">
        <v>1022</v>
      </c>
      <c r="E278">
        <v>2020</v>
      </c>
      <c r="F278" t="s">
        <v>373</v>
      </c>
      <c r="G278">
        <v>3</v>
      </c>
      <c r="H278">
        <v>204</v>
      </c>
      <c r="I278" t="s">
        <v>13</v>
      </c>
      <c r="J278" t="s">
        <v>1023</v>
      </c>
    </row>
    <row r="279" spans="1:10" x14ac:dyDescent="0.35">
      <c r="A279">
        <v>10</v>
      </c>
      <c r="B279" t="s">
        <v>1024</v>
      </c>
      <c r="D279" t="s">
        <v>1025</v>
      </c>
      <c r="E279">
        <v>2021</v>
      </c>
      <c r="F279" t="s">
        <v>1026</v>
      </c>
      <c r="G279">
        <v>2</v>
      </c>
      <c r="H279">
        <v>297</v>
      </c>
      <c r="I279" t="s">
        <v>18</v>
      </c>
      <c r="J279" t="s">
        <v>1027</v>
      </c>
    </row>
    <row r="280" spans="1:10" x14ac:dyDescent="0.35">
      <c r="A280">
        <v>35</v>
      </c>
      <c r="B280" t="s">
        <v>1028</v>
      </c>
      <c r="C280">
        <v>4</v>
      </c>
      <c r="D280" t="s">
        <v>1029</v>
      </c>
      <c r="E280">
        <v>2010</v>
      </c>
      <c r="F280" t="s">
        <v>1030</v>
      </c>
      <c r="H280">
        <v>25</v>
      </c>
      <c r="I280" t="s">
        <v>18</v>
      </c>
      <c r="J280" t="s">
        <v>1031</v>
      </c>
    </row>
    <row r="281" spans="1:10" x14ac:dyDescent="0.35">
      <c r="A281">
        <v>33</v>
      </c>
      <c r="B281" t="s">
        <v>1028</v>
      </c>
      <c r="C281">
        <v>4</v>
      </c>
      <c r="D281" t="s">
        <v>1032</v>
      </c>
      <c r="E281">
        <v>2012</v>
      </c>
      <c r="F281" t="s">
        <v>1033</v>
      </c>
      <c r="H281">
        <v>117</v>
      </c>
      <c r="I281" t="s">
        <v>13</v>
      </c>
      <c r="J281" t="s">
        <v>1034</v>
      </c>
    </row>
    <row r="282" spans="1:10" x14ac:dyDescent="0.35">
      <c r="A282">
        <v>31</v>
      </c>
      <c r="B282" t="s">
        <v>1028</v>
      </c>
      <c r="C282">
        <v>4</v>
      </c>
      <c r="D282" t="s">
        <v>1035</v>
      </c>
      <c r="E282">
        <v>2011</v>
      </c>
      <c r="F282" t="s">
        <v>295</v>
      </c>
      <c r="H282">
        <v>26</v>
      </c>
      <c r="I282" t="s">
        <v>13</v>
      </c>
      <c r="J282" t="s">
        <v>1036</v>
      </c>
    </row>
    <row r="283" spans="1:10" x14ac:dyDescent="0.35">
      <c r="A283">
        <v>45</v>
      </c>
      <c r="B283" t="s">
        <v>1037</v>
      </c>
      <c r="C283">
        <v>4</v>
      </c>
      <c r="D283" t="s">
        <v>1038</v>
      </c>
      <c r="E283">
        <v>2019</v>
      </c>
      <c r="F283" t="s">
        <v>236</v>
      </c>
      <c r="G283">
        <v>15</v>
      </c>
      <c r="H283">
        <v>154</v>
      </c>
      <c r="I283" t="s">
        <v>18</v>
      </c>
      <c r="J283" t="s">
        <v>1039</v>
      </c>
    </row>
    <row r="284" spans="1:10" x14ac:dyDescent="0.35">
      <c r="A284">
        <v>29</v>
      </c>
      <c r="B284" t="s">
        <v>1040</v>
      </c>
      <c r="D284" t="s">
        <v>1041</v>
      </c>
      <c r="E284">
        <v>2009</v>
      </c>
      <c r="F284" t="s">
        <v>1042</v>
      </c>
      <c r="H284">
        <v>44</v>
      </c>
      <c r="I284" t="s">
        <v>13</v>
      </c>
      <c r="J284" t="s">
        <v>1043</v>
      </c>
    </row>
    <row r="285" spans="1:10" x14ac:dyDescent="0.35">
      <c r="A285">
        <v>4</v>
      </c>
      <c r="B285" t="s">
        <v>1044</v>
      </c>
      <c r="D285" t="s">
        <v>1045</v>
      </c>
      <c r="E285">
        <v>2020</v>
      </c>
      <c r="F285" t="s">
        <v>1046</v>
      </c>
      <c r="H285">
        <v>239</v>
      </c>
      <c r="I285" t="s">
        <v>13</v>
      </c>
      <c r="J285" t="s">
        <v>1047</v>
      </c>
    </row>
    <row r="286" spans="1:10" x14ac:dyDescent="0.35">
      <c r="A286">
        <v>10</v>
      </c>
      <c r="B286" t="s">
        <v>1048</v>
      </c>
      <c r="D286" t="s">
        <v>1049</v>
      </c>
      <c r="E286">
        <v>2019</v>
      </c>
      <c r="F286" t="s">
        <v>1050</v>
      </c>
      <c r="H286">
        <v>202</v>
      </c>
      <c r="I286" t="s">
        <v>27</v>
      </c>
      <c r="J286" t="s">
        <v>1051</v>
      </c>
    </row>
    <row r="287" spans="1:10" x14ac:dyDescent="0.35">
      <c r="A287">
        <v>16</v>
      </c>
      <c r="B287" t="s">
        <v>1052</v>
      </c>
      <c r="D287" t="s">
        <v>1053</v>
      </c>
      <c r="E287">
        <v>2020</v>
      </c>
      <c r="F287" t="s">
        <v>1054</v>
      </c>
      <c r="H287">
        <v>186</v>
      </c>
      <c r="I287" t="s">
        <v>13</v>
      </c>
      <c r="J287" t="s">
        <v>1055</v>
      </c>
    </row>
    <row r="288" spans="1:10" x14ac:dyDescent="0.35">
      <c r="A288">
        <v>89</v>
      </c>
      <c r="B288" t="s">
        <v>1056</v>
      </c>
      <c r="D288" t="s">
        <v>1057</v>
      </c>
      <c r="E288">
        <v>2014</v>
      </c>
      <c r="F288" t="s">
        <v>1058</v>
      </c>
      <c r="H288">
        <v>2</v>
      </c>
      <c r="I288" t="s">
        <v>13</v>
      </c>
      <c r="J288" t="s">
        <v>1059</v>
      </c>
    </row>
    <row r="289" spans="1:10" x14ac:dyDescent="0.35">
      <c r="A289">
        <v>9</v>
      </c>
      <c r="B289" t="s">
        <v>1060</v>
      </c>
      <c r="D289" t="s">
        <v>1061</v>
      </c>
      <c r="E289">
        <v>2019</v>
      </c>
      <c r="F289" t="s">
        <v>407</v>
      </c>
      <c r="G289">
        <v>3</v>
      </c>
      <c r="H289">
        <v>218</v>
      </c>
      <c r="I289" t="s">
        <v>18</v>
      </c>
      <c r="J289" t="s">
        <v>1062</v>
      </c>
    </row>
    <row r="290" spans="1:10" x14ac:dyDescent="0.35">
      <c r="A290">
        <v>105</v>
      </c>
      <c r="B290" t="s">
        <v>1063</v>
      </c>
      <c r="D290" t="s">
        <v>1064</v>
      </c>
      <c r="E290">
        <v>2015</v>
      </c>
      <c r="F290" t="s">
        <v>440</v>
      </c>
      <c r="H290">
        <v>62</v>
      </c>
      <c r="I290" t="s">
        <v>27</v>
      </c>
      <c r="J290" t="s">
        <v>1065</v>
      </c>
    </row>
    <row r="291" spans="1:10" x14ac:dyDescent="0.35">
      <c r="A291">
        <v>3</v>
      </c>
      <c r="B291" t="s">
        <v>1066</v>
      </c>
      <c r="D291" t="s">
        <v>1067</v>
      </c>
      <c r="E291">
        <v>2022</v>
      </c>
      <c r="F291" t="s">
        <v>236</v>
      </c>
      <c r="G291">
        <v>15</v>
      </c>
      <c r="H291">
        <v>347</v>
      </c>
      <c r="I291" t="s">
        <v>27</v>
      </c>
      <c r="J291" t="s">
        <v>1068</v>
      </c>
    </row>
    <row r="292" spans="1:10" x14ac:dyDescent="0.35">
      <c r="A292">
        <v>199</v>
      </c>
      <c r="B292" t="s">
        <v>1069</v>
      </c>
      <c r="D292" t="s">
        <v>1070</v>
      </c>
      <c r="E292">
        <v>2017</v>
      </c>
      <c r="F292" t="s">
        <v>1071</v>
      </c>
      <c r="H292">
        <v>276</v>
      </c>
      <c r="I292" t="s">
        <v>13</v>
      </c>
      <c r="J292" t="s">
        <v>1072</v>
      </c>
    </row>
    <row r="293" spans="1:10" x14ac:dyDescent="0.35">
      <c r="A293">
        <v>47</v>
      </c>
      <c r="B293" t="s">
        <v>1073</v>
      </c>
      <c r="D293" t="s">
        <v>1074</v>
      </c>
      <c r="E293">
        <v>2017</v>
      </c>
      <c r="F293" t="s">
        <v>48</v>
      </c>
      <c r="G293">
        <v>4</v>
      </c>
      <c r="H293">
        <v>103</v>
      </c>
      <c r="I293" t="s">
        <v>13</v>
      </c>
      <c r="J293" t="s">
        <v>1075</v>
      </c>
    </row>
    <row r="294" spans="1:10" x14ac:dyDescent="0.35">
      <c r="A294">
        <v>3</v>
      </c>
      <c r="B294" t="s">
        <v>1076</v>
      </c>
      <c r="D294" t="s">
        <v>1077</v>
      </c>
      <c r="E294">
        <v>2019</v>
      </c>
      <c r="F294" t="s">
        <v>1078</v>
      </c>
      <c r="H294">
        <v>262</v>
      </c>
      <c r="I294" t="s">
        <v>13</v>
      </c>
      <c r="J294" t="s">
        <v>1079</v>
      </c>
    </row>
    <row r="295" spans="1:10" x14ac:dyDescent="0.35">
      <c r="A295">
        <v>4</v>
      </c>
      <c r="B295" t="s">
        <v>1080</v>
      </c>
      <c r="D295" t="s">
        <v>1081</v>
      </c>
      <c r="E295">
        <v>2020</v>
      </c>
      <c r="F295" t="s">
        <v>1082</v>
      </c>
      <c r="H295">
        <v>230</v>
      </c>
      <c r="I295" t="s">
        <v>13</v>
      </c>
      <c r="J295" t="s">
        <v>1083</v>
      </c>
    </row>
    <row r="296" spans="1:10" x14ac:dyDescent="0.35">
      <c r="A296">
        <v>61</v>
      </c>
      <c r="B296" t="s">
        <v>1084</v>
      </c>
      <c r="D296" t="s">
        <v>1085</v>
      </c>
      <c r="E296">
        <v>2017</v>
      </c>
      <c r="F296" t="s">
        <v>1086</v>
      </c>
      <c r="H296">
        <v>61</v>
      </c>
      <c r="I296" t="s">
        <v>18</v>
      </c>
      <c r="J296" t="s">
        <v>1087</v>
      </c>
    </row>
    <row r="297" spans="1:10" x14ac:dyDescent="0.35">
      <c r="A297">
        <v>3</v>
      </c>
      <c r="B297" t="s">
        <v>1088</v>
      </c>
      <c r="D297" t="s">
        <v>1089</v>
      </c>
      <c r="E297">
        <v>2021</v>
      </c>
      <c r="F297" t="s">
        <v>1090</v>
      </c>
      <c r="H297">
        <v>329</v>
      </c>
      <c r="I297" t="s">
        <v>44</v>
      </c>
      <c r="J297" t="s">
        <v>1091</v>
      </c>
    </row>
    <row r="298" spans="1:10" x14ac:dyDescent="0.35">
      <c r="A298">
        <v>4</v>
      </c>
      <c r="B298" t="s">
        <v>1092</v>
      </c>
      <c r="D298" t="s">
        <v>1093</v>
      </c>
      <c r="E298">
        <v>2021</v>
      </c>
      <c r="F298" t="s">
        <v>1094</v>
      </c>
      <c r="H298">
        <v>333</v>
      </c>
      <c r="I298" t="s">
        <v>13</v>
      </c>
      <c r="J298" t="s">
        <v>1095</v>
      </c>
    </row>
    <row r="299" spans="1:10" x14ac:dyDescent="0.35">
      <c r="A299">
        <v>7</v>
      </c>
      <c r="B299" t="s">
        <v>1096</v>
      </c>
      <c r="D299" t="s">
        <v>1097</v>
      </c>
      <c r="E299">
        <v>2018</v>
      </c>
      <c r="F299" t="s">
        <v>260</v>
      </c>
      <c r="G299">
        <v>5</v>
      </c>
      <c r="H299">
        <v>318</v>
      </c>
      <c r="I299" t="s">
        <v>13</v>
      </c>
      <c r="J299" t="s">
        <v>1098</v>
      </c>
    </row>
    <row r="300" spans="1:10" x14ac:dyDescent="0.35">
      <c r="A300">
        <v>20</v>
      </c>
      <c r="B300" t="s">
        <v>1099</v>
      </c>
      <c r="D300" t="s">
        <v>1100</v>
      </c>
      <c r="E300">
        <v>2019</v>
      </c>
      <c r="F300" t="s">
        <v>1101</v>
      </c>
      <c r="H300">
        <v>236</v>
      </c>
      <c r="I300" t="s">
        <v>13</v>
      </c>
      <c r="J300" t="s">
        <v>1102</v>
      </c>
    </row>
    <row r="301" spans="1:10" x14ac:dyDescent="0.35">
      <c r="A301">
        <v>12</v>
      </c>
      <c r="B301" t="s">
        <v>1103</v>
      </c>
      <c r="C301">
        <v>2</v>
      </c>
      <c r="D301" t="s">
        <v>1104</v>
      </c>
      <c r="E301">
        <v>2020</v>
      </c>
      <c r="F301" t="s">
        <v>1105</v>
      </c>
      <c r="H301">
        <v>271</v>
      </c>
      <c r="I301" t="s">
        <v>44</v>
      </c>
      <c r="J301" t="s">
        <v>1106</v>
      </c>
    </row>
    <row r="302" spans="1:10" x14ac:dyDescent="0.35">
      <c r="A302">
        <v>6</v>
      </c>
      <c r="B302" t="s">
        <v>1103</v>
      </c>
      <c r="C302">
        <v>2</v>
      </c>
      <c r="D302" t="s">
        <v>1107</v>
      </c>
      <c r="E302">
        <v>2018</v>
      </c>
      <c r="F302" t="s">
        <v>1108</v>
      </c>
      <c r="H302">
        <v>285</v>
      </c>
      <c r="I302" t="s">
        <v>13</v>
      </c>
      <c r="J302" t="s">
        <v>1109</v>
      </c>
    </row>
    <row r="303" spans="1:10" x14ac:dyDescent="0.35">
      <c r="A303">
        <v>25</v>
      </c>
      <c r="B303" t="s">
        <v>1110</v>
      </c>
      <c r="D303" t="s">
        <v>1111</v>
      </c>
      <c r="E303">
        <v>2015</v>
      </c>
      <c r="F303" t="s">
        <v>1112</v>
      </c>
      <c r="H303">
        <v>120</v>
      </c>
      <c r="I303" t="s">
        <v>13</v>
      </c>
      <c r="J303" t="s">
        <v>1113</v>
      </c>
    </row>
    <row r="304" spans="1:10" x14ac:dyDescent="0.35">
      <c r="A304">
        <v>21</v>
      </c>
      <c r="B304" t="s">
        <v>1114</v>
      </c>
      <c r="D304" t="s">
        <v>1115</v>
      </c>
      <c r="E304">
        <v>2018</v>
      </c>
      <c r="F304" t="s">
        <v>669</v>
      </c>
      <c r="G304">
        <v>2</v>
      </c>
      <c r="H304">
        <v>246</v>
      </c>
      <c r="I304" t="s">
        <v>13</v>
      </c>
      <c r="J304" t="s">
        <v>1116</v>
      </c>
    </row>
    <row r="305" spans="1:10" x14ac:dyDescent="0.35">
      <c r="A305">
        <v>44</v>
      </c>
      <c r="B305" t="s">
        <v>1117</v>
      </c>
      <c r="D305" t="s">
        <v>1118</v>
      </c>
      <c r="E305">
        <v>2019</v>
      </c>
      <c r="F305" t="s">
        <v>1119</v>
      </c>
      <c r="H305">
        <v>340</v>
      </c>
      <c r="I305" t="s">
        <v>18</v>
      </c>
      <c r="J305" t="s">
        <v>1120</v>
      </c>
    </row>
    <row r="306" spans="1:10" x14ac:dyDescent="0.35">
      <c r="A306">
        <v>485</v>
      </c>
      <c r="B306" t="s">
        <v>1121</v>
      </c>
      <c r="D306" t="s">
        <v>1122</v>
      </c>
      <c r="E306">
        <v>2017</v>
      </c>
      <c r="F306" t="s">
        <v>1026</v>
      </c>
      <c r="G306">
        <v>2</v>
      </c>
      <c r="H306">
        <v>36</v>
      </c>
      <c r="I306" t="s">
        <v>18</v>
      </c>
      <c r="J306" t="s">
        <v>1123</v>
      </c>
    </row>
    <row r="307" spans="1:10" x14ac:dyDescent="0.35">
      <c r="A307">
        <v>16</v>
      </c>
      <c r="B307" t="s">
        <v>1124</v>
      </c>
      <c r="D307" t="s">
        <v>1125</v>
      </c>
      <c r="E307">
        <v>2021</v>
      </c>
      <c r="F307" t="s">
        <v>52</v>
      </c>
      <c r="G307">
        <v>8</v>
      </c>
      <c r="H307">
        <v>321</v>
      </c>
      <c r="I307" t="s">
        <v>18</v>
      </c>
      <c r="J307" t="s">
        <v>1126</v>
      </c>
    </row>
    <row r="308" spans="1:10" x14ac:dyDescent="0.35">
      <c r="A308">
        <v>109</v>
      </c>
      <c r="B308" t="s">
        <v>1127</v>
      </c>
      <c r="D308" t="s">
        <v>1128</v>
      </c>
      <c r="E308">
        <v>2016</v>
      </c>
      <c r="F308" t="s">
        <v>1129</v>
      </c>
      <c r="H308">
        <v>86</v>
      </c>
      <c r="I308" t="s">
        <v>13</v>
      </c>
      <c r="J308" t="s">
        <v>1130</v>
      </c>
    </row>
    <row r="309" spans="1:10" x14ac:dyDescent="0.35">
      <c r="A309">
        <v>35</v>
      </c>
      <c r="B309" t="s">
        <v>1131</v>
      </c>
      <c r="D309" t="s">
        <v>1132</v>
      </c>
      <c r="E309">
        <v>2020</v>
      </c>
      <c r="F309" t="s">
        <v>126</v>
      </c>
      <c r="G309">
        <v>3</v>
      </c>
      <c r="H309">
        <v>17</v>
      </c>
      <c r="I309" t="s">
        <v>18</v>
      </c>
      <c r="J309" t="s">
        <v>1133</v>
      </c>
    </row>
    <row r="310" spans="1:10" x14ac:dyDescent="0.35">
      <c r="A310">
        <v>33</v>
      </c>
      <c r="B310" t="s">
        <v>1134</v>
      </c>
      <c r="D310" t="s">
        <v>1135</v>
      </c>
      <c r="E310">
        <v>2015</v>
      </c>
      <c r="F310" t="s">
        <v>1136</v>
      </c>
      <c r="H310">
        <v>143</v>
      </c>
      <c r="I310" t="s">
        <v>13</v>
      </c>
      <c r="J310" t="s">
        <v>1137</v>
      </c>
    </row>
    <row r="311" spans="1:10" x14ac:dyDescent="0.35">
      <c r="A311">
        <v>27</v>
      </c>
      <c r="B311" t="s">
        <v>1138</v>
      </c>
      <c r="D311" t="s">
        <v>1139</v>
      </c>
      <c r="E311">
        <v>2015</v>
      </c>
      <c r="F311" t="s">
        <v>1140</v>
      </c>
      <c r="H311">
        <v>146</v>
      </c>
      <c r="I311" t="s">
        <v>13</v>
      </c>
      <c r="J311" t="s">
        <v>1141</v>
      </c>
    </row>
    <row r="312" spans="1:10" x14ac:dyDescent="0.35">
      <c r="A312">
        <v>22</v>
      </c>
      <c r="B312" t="s">
        <v>1142</v>
      </c>
      <c r="D312" t="s">
        <v>1143</v>
      </c>
      <c r="E312">
        <v>2021</v>
      </c>
      <c r="F312" t="s">
        <v>1144</v>
      </c>
      <c r="H312">
        <v>237</v>
      </c>
      <c r="I312" t="s">
        <v>18</v>
      </c>
      <c r="J312" t="s">
        <v>1145</v>
      </c>
    </row>
    <row r="313" spans="1:10" x14ac:dyDescent="0.35">
      <c r="A313">
        <v>76</v>
      </c>
      <c r="B313" t="s">
        <v>1146</v>
      </c>
      <c r="D313" t="s">
        <v>1147</v>
      </c>
      <c r="E313">
        <v>2011</v>
      </c>
      <c r="F313" t="s">
        <v>1148</v>
      </c>
      <c r="H313">
        <v>145</v>
      </c>
      <c r="I313" t="s">
        <v>13</v>
      </c>
      <c r="J313" t="s">
        <v>1149</v>
      </c>
    </row>
    <row r="314" spans="1:10" x14ac:dyDescent="0.35">
      <c r="A314">
        <v>5</v>
      </c>
      <c r="B314" t="s">
        <v>1150</v>
      </c>
      <c r="D314" t="s">
        <v>1151</v>
      </c>
      <c r="E314">
        <v>2019</v>
      </c>
      <c r="F314" t="s">
        <v>1152</v>
      </c>
      <c r="H314">
        <v>188</v>
      </c>
      <c r="I314" t="s">
        <v>13</v>
      </c>
      <c r="J314" t="s">
        <v>1153</v>
      </c>
    </row>
    <row r="315" spans="1:10" x14ac:dyDescent="0.35">
      <c r="A315">
        <v>517</v>
      </c>
      <c r="B315" t="s">
        <v>1154</v>
      </c>
      <c r="D315" t="s">
        <v>1155</v>
      </c>
      <c r="E315">
        <v>2015</v>
      </c>
      <c r="F315" t="s">
        <v>35</v>
      </c>
      <c r="G315">
        <v>17</v>
      </c>
      <c r="H315">
        <v>153</v>
      </c>
      <c r="I315" t="s">
        <v>27</v>
      </c>
      <c r="J315" t="s">
        <v>1156</v>
      </c>
    </row>
    <row r="316" spans="1:10" x14ac:dyDescent="0.35">
      <c r="A316">
        <v>34</v>
      </c>
      <c r="B316" t="s">
        <v>1157</v>
      </c>
      <c r="D316" t="s">
        <v>1158</v>
      </c>
      <c r="E316">
        <v>2016</v>
      </c>
      <c r="F316" t="s">
        <v>1159</v>
      </c>
      <c r="H316">
        <v>60</v>
      </c>
      <c r="I316" t="s">
        <v>13</v>
      </c>
      <c r="J316" t="s">
        <v>1160</v>
      </c>
    </row>
    <row r="317" spans="1:10" x14ac:dyDescent="0.35">
      <c r="A317">
        <v>130</v>
      </c>
      <c r="B317" t="s">
        <v>1161</v>
      </c>
      <c r="D317" t="s">
        <v>1162</v>
      </c>
      <c r="E317">
        <v>2017</v>
      </c>
      <c r="F317" t="s">
        <v>35</v>
      </c>
      <c r="G317">
        <v>17</v>
      </c>
      <c r="H317">
        <v>87</v>
      </c>
      <c r="I317" t="s">
        <v>18</v>
      </c>
      <c r="J317" t="s">
        <v>1163</v>
      </c>
    </row>
    <row r="318" spans="1:10" x14ac:dyDescent="0.35">
      <c r="A318">
        <v>2</v>
      </c>
      <c r="B318" t="s">
        <v>1164</v>
      </c>
      <c r="D318" t="s">
        <v>1165</v>
      </c>
      <c r="E318">
        <v>2021</v>
      </c>
      <c r="F318" t="s">
        <v>1166</v>
      </c>
      <c r="H318">
        <v>226</v>
      </c>
      <c r="I318" t="s">
        <v>13</v>
      </c>
      <c r="J318" t="s">
        <v>1167</v>
      </c>
    </row>
    <row r="319" spans="1:10" x14ac:dyDescent="0.35">
      <c r="A319">
        <v>10</v>
      </c>
      <c r="B319" t="s">
        <v>1168</v>
      </c>
      <c r="D319" t="s">
        <v>1169</v>
      </c>
      <c r="E319">
        <v>2018</v>
      </c>
      <c r="F319" t="s">
        <v>1170</v>
      </c>
      <c r="H319">
        <v>169</v>
      </c>
      <c r="I319" t="s">
        <v>13</v>
      </c>
      <c r="J319" t="s">
        <v>1171</v>
      </c>
    </row>
    <row r="320" spans="1:10" x14ac:dyDescent="0.35">
      <c r="A320">
        <v>269</v>
      </c>
      <c r="B320" t="s">
        <v>1172</v>
      </c>
      <c r="D320" t="s">
        <v>1173</v>
      </c>
      <c r="E320">
        <v>2007</v>
      </c>
      <c r="F320" t="s">
        <v>130</v>
      </c>
      <c r="G320">
        <v>2</v>
      </c>
      <c r="H320">
        <v>51</v>
      </c>
      <c r="I320" t="s">
        <v>18</v>
      </c>
      <c r="J320" t="s">
        <v>1174</v>
      </c>
    </row>
    <row r="321" spans="1:10" x14ac:dyDescent="0.35">
      <c r="A321">
        <v>30</v>
      </c>
      <c r="B321" t="s">
        <v>1175</v>
      </c>
      <c r="D321" t="s">
        <v>1176</v>
      </c>
      <c r="E321">
        <v>2018</v>
      </c>
      <c r="F321" t="s">
        <v>1177</v>
      </c>
      <c r="H321">
        <v>73</v>
      </c>
      <c r="I321" t="s">
        <v>13</v>
      </c>
      <c r="J321" t="s">
        <v>1178</v>
      </c>
    </row>
    <row r="322" spans="1:10" x14ac:dyDescent="0.35">
      <c r="A322">
        <v>1</v>
      </c>
      <c r="B322" t="s">
        <v>1179</v>
      </c>
      <c r="D322" t="s">
        <v>1180</v>
      </c>
      <c r="E322">
        <v>2022</v>
      </c>
      <c r="F322" t="s">
        <v>1181</v>
      </c>
      <c r="H322">
        <v>182</v>
      </c>
      <c r="I322" t="s">
        <v>44</v>
      </c>
      <c r="J322" t="s">
        <v>1182</v>
      </c>
    </row>
    <row r="323" spans="1:10" x14ac:dyDescent="0.35">
      <c r="A323">
        <v>9</v>
      </c>
      <c r="B323" t="s">
        <v>1183</v>
      </c>
      <c r="D323" t="s">
        <v>1184</v>
      </c>
      <c r="E323">
        <v>2018</v>
      </c>
      <c r="F323" t="s">
        <v>1185</v>
      </c>
      <c r="H323">
        <v>330</v>
      </c>
      <c r="I323" t="s">
        <v>13</v>
      </c>
      <c r="J323" t="s">
        <v>1186</v>
      </c>
    </row>
    <row r="324" spans="1:10" x14ac:dyDescent="0.35">
      <c r="A324">
        <v>9</v>
      </c>
      <c r="B324" t="s">
        <v>1187</v>
      </c>
      <c r="D324" t="s">
        <v>1188</v>
      </c>
      <c r="E324">
        <v>2019</v>
      </c>
      <c r="F324" t="s">
        <v>43</v>
      </c>
      <c r="G324">
        <v>3</v>
      </c>
      <c r="H324">
        <v>280</v>
      </c>
      <c r="I324" t="s">
        <v>18</v>
      </c>
      <c r="J324" t="s">
        <v>1189</v>
      </c>
    </row>
    <row r="325" spans="1:10" x14ac:dyDescent="0.35">
      <c r="A325">
        <v>490</v>
      </c>
      <c r="B325" t="s">
        <v>1190</v>
      </c>
      <c r="D325" t="s">
        <v>1191</v>
      </c>
      <c r="E325">
        <v>2004</v>
      </c>
      <c r="F325" t="s">
        <v>35</v>
      </c>
      <c r="G325">
        <v>17</v>
      </c>
      <c r="H325">
        <v>72</v>
      </c>
      <c r="I325" t="s">
        <v>18</v>
      </c>
      <c r="J325" t="s">
        <v>1192</v>
      </c>
    </row>
    <row r="326" spans="1:10" x14ac:dyDescent="0.35">
      <c r="A326">
        <v>4</v>
      </c>
      <c r="B326" t="s">
        <v>1193</v>
      </c>
      <c r="D326" t="s">
        <v>1194</v>
      </c>
      <c r="E326">
        <v>2022</v>
      </c>
      <c r="F326" t="s">
        <v>319</v>
      </c>
      <c r="G326">
        <v>3</v>
      </c>
      <c r="H326">
        <v>342</v>
      </c>
      <c r="I326" t="s">
        <v>27</v>
      </c>
      <c r="J326" t="s">
        <v>1195</v>
      </c>
    </row>
    <row r="327" spans="1:10" x14ac:dyDescent="0.35">
      <c r="A327">
        <v>1</v>
      </c>
      <c r="B327" t="s">
        <v>1196</v>
      </c>
      <c r="D327" t="s">
        <v>1197</v>
      </c>
      <c r="E327">
        <v>2021</v>
      </c>
      <c r="F327" t="s">
        <v>1198</v>
      </c>
      <c r="H327">
        <v>306</v>
      </c>
      <c r="I327" t="s">
        <v>44</v>
      </c>
      <c r="J327" t="s">
        <v>1199</v>
      </c>
    </row>
    <row r="328" spans="1:10" x14ac:dyDescent="0.35">
      <c r="A328">
        <v>35</v>
      </c>
      <c r="B328" t="s">
        <v>1200</v>
      </c>
      <c r="D328" t="s">
        <v>1201</v>
      </c>
      <c r="E328">
        <v>2020</v>
      </c>
      <c r="F328" t="s">
        <v>236</v>
      </c>
      <c r="G328">
        <v>15</v>
      </c>
      <c r="H328">
        <v>75</v>
      </c>
      <c r="I328" t="s">
        <v>27</v>
      </c>
      <c r="J328" t="s">
        <v>1202</v>
      </c>
    </row>
    <row r="329" spans="1:10" x14ac:dyDescent="0.35">
      <c r="A329">
        <v>6</v>
      </c>
      <c r="B329" t="s">
        <v>1203</v>
      </c>
      <c r="D329" t="s">
        <v>1204</v>
      </c>
      <c r="E329">
        <v>2021</v>
      </c>
      <c r="F329" t="s">
        <v>1205</v>
      </c>
      <c r="H329">
        <v>294</v>
      </c>
      <c r="I329" t="s">
        <v>44</v>
      </c>
      <c r="J329" t="s">
        <v>1206</v>
      </c>
    </row>
    <row r="330" spans="1:10" x14ac:dyDescent="0.35">
      <c r="A330">
        <v>19</v>
      </c>
      <c r="B330" t="s">
        <v>1207</v>
      </c>
      <c r="D330" t="s">
        <v>1208</v>
      </c>
      <c r="E330">
        <v>2019</v>
      </c>
      <c r="F330" t="s">
        <v>1209</v>
      </c>
      <c r="H330">
        <v>277</v>
      </c>
      <c r="I330" t="s">
        <v>13</v>
      </c>
      <c r="J330" t="s">
        <v>1210</v>
      </c>
    </row>
    <row r="331" spans="1:10" x14ac:dyDescent="0.35">
      <c r="A331">
        <v>35</v>
      </c>
      <c r="B331" t="s">
        <v>1211</v>
      </c>
      <c r="D331" t="s">
        <v>1212</v>
      </c>
      <c r="E331">
        <v>2015</v>
      </c>
      <c r="F331" t="s">
        <v>1213</v>
      </c>
      <c r="H331">
        <v>15</v>
      </c>
      <c r="I331" t="s">
        <v>13</v>
      </c>
      <c r="J331" t="s">
        <v>1214</v>
      </c>
    </row>
    <row r="332" spans="1:10" x14ac:dyDescent="0.35">
      <c r="A332">
        <v>4</v>
      </c>
      <c r="B332" t="s">
        <v>1215</v>
      </c>
      <c r="D332" t="s">
        <v>1216</v>
      </c>
      <c r="E332">
        <v>2018</v>
      </c>
      <c r="F332" t="s">
        <v>997</v>
      </c>
      <c r="G332">
        <v>2</v>
      </c>
      <c r="H332">
        <v>171</v>
      </c>
      <c r="I332" t="s">
        <v>13</v>
      </c>
      <c r="J332" t="s">
        <v>1217</v>
      </c>
    </row>
    <row r="333" spans="1:10" x14ac:dyDescent="0.35">
      <c r="A333">
        <v>46</v>
      </c>
      <c r="B333" t="s">
        <v>1218</v>
      </c>
      <c r="D333" t="s">
        <v>1219</v>
      </c>
      <c r="E333">
        <v>2020</v>
      </c>
      <c r="F333" t="s">
        <v>1220</v>
      </c>
      <c r="H333">
        <v>69</v>
      </c>
      <c r="I333" t="s">
        <v>18</v>
      </c>
      <c r="J333" t="s">
        <v>1221</v>
      </c>
    </row>
    <row r="334" spans="1:10" x14ac:dyDescent="0.35">
      <c r="A334">
        <v>38</v>
      </c>
      <c r="B334" t="s">
        <v>1222</v>
      </c>
      <c r="D334" t="s">
        <v>1223</v>
      </c>
      <c r="E334">
        <v>2017</v>
      </c>
      <c r="F334" t="s">
        <v>236</v>
      </c>
      <c r="G334">
        <v>15</v>
      </c>
      <c r="H334">
        <v>155</v>
      </c>
      <c r="I334" t="s">
        <v>18</v>
      </c>
      <c r="J334" t="s">
        <v>1224</v>
      </c>
    </row>
    <row r="335" spans="1:10" x14ac:dyDescent="0.35">
      <c r="A335">
        <v>148</v>
      </c>
      <c r="B335" t="s">
        <v>1225</v>
      </c>
      <c r="D335" t="s">
        <v>1226</v>
      </c>
      <c r="E335">
        <v>2013</v>
      </c>
      <c r="F335" t="s">
        <v>428</v>
      </c>
      <c r="G335">
        <v>2</v>
      </c>
      <c r="H335">
        <v>114</v>
      </c>
      <c r="I335" t="s">
        <v>18</v>
      </c>
      <c r="J335" t="s">
        <v>1227</v>
      </c>
    </row>
    <row r="336" spans="1:10" x14ac:dyDescent="0.35">
      <c r="A336">
        <v>57</v>
      </c>
      <c r="B336" t="s">
        <v>1228</v>
      </c>
      <c r="D336" t="s">
        <v>1229</v>
      </c>
      <c r="E336">
        <v>2019</v>
      </c>
      <c r="F336" t="s">
        <v>71</v>
      </c>
      <c r="G336">
        <v>7</v>
      </c>
      <c r="H336">
        <v>122</v>
      </c>
      <c r="I336" t="s">
        <v>18</v>
      </c>
      <c r="J336" t="s">
        <v>1230</v>
      </c>
    </row>
    <row r="337" spans="1:10" x14ac:dyDescent="0.35">
      <c r="A337">
        <v>26</v>
      </c>
      <c r="B337" t="s">
        <v>1231</v>
      </c>
      <c r="D337" t="s">
        <v>1232</v>
      </c>
      <c r="E337">
        <v>2011</v>
      </c>
      <c r="F337" t="s">
        <v>1233</v>
      </c>
      <c r="H337">
        <v>144</v>
      </c>
      <c r="I337" t="s">
        <v>13</v>
      </c>
      <c r="J337" t="s">
        <v>1234</v>
      </c>
    </row>
    <row r="338" spans="1:10" x14ac:dyDescent="0.35">
      <c r="A338">
        <v>45</v>
      </c>
      <c r="B338" t="s">
        <v>1235</v>
      </c>
      <c r="D338" t="s">
        <v>1236</v>
      </c>
      <c r="E338">
        <v>2008</v>
      </c>
      <c r="F338" t="s">
        <v>1237</v>
      </c>
      <c r="H338">
        <v>42</v>
      </c>
      <c r="I338" t="s">
        <v>13</v>
      </c>
      <c r="J338" t="s">
        <v>1238</v>
      </c>
    </row>
    <row r="339" spans="1:10" x14ac:dyDescent="0.35">
      <c r="A339">
        <v>124</v>
      </c>
      <c r="B339" t="s">
        <v>1239</v>
      </c>
      <c r="D339" t="s">
        <v>1240</v>
      </c>
      <c r="E339">
        <v>2019</v>
      </c>
      <c r="F339" t="s">
        <v>210</v>
      </c>
      <c r="G339">
        <v>18</v>
      </c>
      <c r="H339">
        <v>11</v>
      </c>
      <c r="I339" t="s">
        <v>27</v>
      </c>
      <c r="J339" t="s">
        <v>1241</v>
      </c>
    </row>
    <row r="340" spans="1:10" x14ac:dyDescent="0.35">
      <c r="A340">
        <v>25</v>
      </c>
      <c r="B340" t="s">
        <v>1242</v>
      </c>
      <c r="D340" t="s">
        <v>1243</v>
      </c>
      <c r="E340">
        <v>2012</v>
      </c>
      <c r="F340" t="s">
        <v>599</v>
      </c>
      <c r="G340">
        <v>2</v>
      </c>
      <c r="H340">
        <v>5</v>
      </c>
      <c r="I340" t="s">
        <v>18</v>
      </c>
      <c r="J340" t="s">
        <v>1244</v>
      </c>
    </row>
    <row r="341" spans="1:10" x14ac:dyDescent="0.35">
      <c r="A341">
        <v>81</v>
      </c>
      <c r="B341" t="s">
        <v>1245</v>
      </c>
      <c r="D341" t="s">
        <v>1246</v>
      </c>
      <c r="E341">
        <v>2013</v>
      </c>
      <c r="F341" t="s">
        <v>162</v>
      </c>
      <c r="G341">
        <v>2</v>
      </c>
      <c r="H341">
        <v>32</v>
      </c>
      <c r="I341" t="s">
        <v>18</v>
      </c>
      <c r="J341" t="s">
        <v>1247</v>
      </c>
    </row>
    <row r="342" spans="1:10" x14ac:dyDescent="0.35">
      <c r="A342">
        <v>4</v>
      </c>
      <c r="B342" t="s">
        <v>1248</v>
      </c>
      <c r="D342" t="s">
        <v>1249</v>
      </c>
      <c r="E342">
        <v>2020</v>
      </c>
      <c r="F342" t="s">
        <v>1250</v>
      </c>
      <c r="H342">
        <v>200</v>
      </c>
      <c r="I342" t="s">
        <v>13</v>
      </c>
      <c r="J342" t="s">
        <v>1251</v>
      </c>
    </row>
    <row r="343" spans="1:10" x14ac:dyDescent="0.35">
      <c r="A343">
        <v>68</v>
      </c>
      <c r="B343" t="s">
        <v>1252</v>
      </c>
      <c r="D343" t="s">
        <v>1253</v>
      </c>
      <c r="E343">
        <v>2011</v>
      </c>
      <c r="F343" t="s">
        <v>1254</v>
      </c>
      <c r="H343">
        <v>77</v>
      </c>
      <c r="I343" t="s">
        <v>13</v>
      </c>
      <c r="J343" t="s">
        <v>1255</v>
      </c>
    </row>
    <row r="344" spans="1:10" x14ac:dyDescent="0.35">
      <c r="A344">
        <v>30</v>
      </c>
      <c r="B344" t="s">
        <v>1256</v>
      </c>
      <c r="D344" t="s">
        <v>1257</v>
      </c>
      <c r="E344">
        <v>2017</v>
      </c>
      <c r="F344" t="s">
        <v>1258</v>
      </c>
      <c r="H344">
        <v>50</v>
      </c>
      <c r="I344" t="s">
        <v>13</v>
      </c>
      <c r="J344" t="s">
        <v>1259</v>
      </c>
    </row>
    <row r="345" spans="1:10" x14ac:dyDescent="0.35">
      <c r="A345">
        <v>60</v>
      </c>
      <c r="B345" t="s">
        <v>1260</v>
      </c>
      <c r="D345" t="s">
        <v>1261</v>
      </c>
      <c r="E345">
        <v>2013</v>
      </c>
      <c r="F345" t="s">
        <v>252</v>
      </c>
      <c r="G345">
        <v>2</v>
      </c>
      <c r="H345">
        <v>20</v>
      </c>
      <c r="I345" t="s">
        <v>18</v>
      </c>
      <c r="J345" t="s">
        <v>1262</v>
      </c>
    </row>
    <row r="346" spans="1:10" x14ac:dyDescent="0.35">
      <c r="A346">
        <v>30</v>
      </c>
      <c r="B346" t="s">
        <v>1263</v>
      </c>
      <c r="D346" t="s">
        <v>1264</v>
      </c>
      <c r="E346">
        <v>2011</v>
      </c>
      <c r="F346" t="s">
        <v>1265</v>
      </c>
      <c r="H346">
        <v>110</v>
      </c>
      <c r="I346" t="s">
        <v>13</v>
      </c>
      <c r="J346" t="s">
        <v>1266</v>
      </c>
    </row>
    <row r="347" spans="1:10" x14ac:dyDescent="0.35">
      <c r="A347">
        <v>65</v>
      </c>
      <c r="B347" t="s">
        <v>1267</v>
      </c>
      <c r="D347" t="s">
        <v>1268</v>
      </c>
      <c r="E347">
        <v>2012</v>
      </c>
      <c r="F347" t="s">
        <v>1269</v>
      </c>
      <c r="H347">
        <v>59</v>
      </c>
      <c r="I347" t="s">
        <v>18</v>
      </c>
      <c r="J347" t="s">
        <v>1270</v>
      </c>
    </row>
    <row r="348" spans="1:10" x14ac:dyDescent="0.35">
      <c r="A348">
        <v>64</v>
      </c>
      <c r="B348" t="s">
        <v>1271</v>
      </c>
      <c r="D348" t="s">
        <v>1272</v>
      </c>
      <c r="E348">
        <v>2020</v>
      </c>
      <c r="F348" t="s">
        <v>1273</v>
      </c>
      <c r="G348">
        <v>3</v>
      </c>
      <c r="H348">
        <v>88</v>
      </c>
      <c r="I348" t="s">
        <v>27</v>
      </c>
      <c r="J348" t="s">
        <v>1274</v>
      </c>
    </row>
    <row r="349" spans="1:10" x14ac:dyDescent="0.35">
      <c r="A349">
        <v>6</v>
      </c>
      <c r="B349" t="s">
        <v>1275</v>
      </c>
      <c r="D349" t="s">
        <v>1276</v>
      </c>
      <c r="E349">
        <v>2020</v>
      </c>
      <c r="F349" t="s">
        <v>170</v>
      </c>
      <c r="G349">
        <v>5</v>
      </c>
      <c r="H349">
        <v>183</v>
      </c>
      <c r="I349" t="s">
        <v>13</v>
      </c>
      <c r="J349" t="s">
        <v>1277</v>
      </c>
    </row>
    <row r="350" spans="1:10" x14ac:dyDescent="0.35">
      <c r="A350">
        <v>68</v>
      </c>
      <c r="B350" t="s">
        <v>1278</v>
      </c>
      <c r="D350" t="s">
        <v>1279</v>
      </c>
      <c r="E350">
        <v>2011</v>
      </c>
      <c r="F350" t="s">
        <v>1280</v>
      </c>
      <c r="G350">
        <v>15</v>
      </c>
      <c r="H350">
        <v>137</v>
      </c>
      <c r="I350" t="s">
        <v>13</v>
      </c>
      <c r="J350" t="s">
        <v>1281</v>
      </c>
    </row>
    <row r="351" spans="1:10" x14ac:dyDescent="0.35">
      <c r="A351">
        <v>26</v>
      </c>
      <c r="B351" t="s">
        <v>1282</v>
      </c>
      <c r="D351" t="s">
        <v>1283</v>
      </c>
      <c r="E351">
        <v>2019</v>
      </c>
      <c r="F351" t="s">
        <v>236</v>
      </c>
      <c r="H351">
        <v>48</v>
      </c>
      <c r="I351" t="s">
        <v>18</v>
      </c>
      <c r="J351" t="s">
        <v>1284</v>
      </c>
    </row>
    <row r="352" spans="1:10" x14ac:dyDescent="0.35">
      <c r="A352">
        <v>28</v>
      </c>
      <c r="B352" t="s">
        <v>1285</v>
      </c>
      <c r="D352" t="s">
        <v>1286</v>
      </c>
      <c r="E352">
        <v>2004</v>
      </c>
      <c r="F352" t="s">
        <v>1287</v>
      </c>
      <c r="H352">
        <v>100</v>
      </c>
      <c r="I352" t="s">
        <v>13</v>
      </c>
      <c r="J352" t="s">
        <v>1288</v>
      </c>
    </row>
    <row r="353" spans="1:12" x14ac:dyDescent="0.35">
      <c r="A353">
        <v>1</v>
      </c>
      <c r="B353" t="s">
        <v>1289</v>
      </c>
      <c r="D353" t="s">
        <v>1290</v>
      </c>
      <c r="E353">
        <v>2023</v>
      </c>
      <c r="F353" t="s">
        <v>1291</v>
      </c>
      <c r="G353" t="s">
        <v>1292</v>
      </c>
      <c r="H353">
        <v>145</v>
      </c>
      <c r="I353" t="s">
        <v>18</v>
      </c>
      <c r="J353" t="s">
        <v>1293</v>
      </c>
      <c r="K353" t="s">
        <v>1294</v>
      </c>
      <c r="L353" t="s">
        <v>1295</v>
      </c>
    </row>
    <row r="354" spans="1:12" x14ac:dyDescent="0.35">
      <c r="A354">
        <v>5</v>
      </c>
      <c r="B354" t="s">
        <v>1296</v>
      </c>
      <c r="D354" t="s">
        <v>137</v>
      </c>
      <c r="E354">
        <v>2022</v>
      </c>
      <c r="F354" t="s">
        <v>71</v>
      </c>
      <c r="G354" t="s">
        <v>1297</v>
      </c>
      <c r="H354">
        <v>59</v>
      </c>
      <c r="I354" t="s">
        <v>27</v>
      </c>
      <c r="J354" t="s">
        <v>1298</v>
      </c>
      <c r="K354" t="s">
        <v>1299</v>
      </c>
      <c r="L354" t="s">
        <v>1300</v>
      </c>
    </row>
    <row r="355" spans="1:12" x14ac:dyDescent="0.35">
      <c r="A355">
        <v>1</v>
      </c>
      <c r="B355" t="s">
        <v>1301</v>
      </c>
      <c r="D355" t="s">
        <v>1302</v>
      </c>
      <c r="E355">
        <v>2022</v>
      </c>
      <c r="F355" t="s">
        <v>1303</v>
      </c>
      <c r="G355" t="s">
        <v>1304</v>
      </c>
      <c r="H355">
        <v>174</v>
      </c>
      <c r="I355" t="s">
        <v>13</v>
      </c>
      <c r="J355" t="s">
        <v>1305</v>
      </c>
      <c r="L355" t="s">
        <v>1306</v>
      </c>
    </row>
    <row r="356" spans="1:12" x14ac:dyDescent="0.35">
      <c r="A356">
        <v>1</v>
      </c>
      <c r="B356" t="s">
        <v>1307</v>
      </c>
      <c r="D356" t="s">
        <v>1308</v>
      </c>
      <c r="E356">
        <v>2022</v>
      </c>
      <c r="F356" t="s">
        <v>1309</v>
      </c>
      <c r="G356" t="s">
        <v>1310</v>
      </c>
      <c r="H356">
        <v>185</v>
      </c>
      <c r="I356" t="s">
        <v>13</v>
      </c>
      <c r="J356" t="s">
        <v>1311</v>
      </c>
      <c r="L356" t="s">
        <v>1312</v>
      </c>
    </row>
    <row r="357" spans="1:12" x14ac:dyDescent="0.35">
      <c r="A357">
        <v>2</v>
      </c>
      <c r="B357" t="s">
        <v>1313</v>
      </c>
      <c r="D357" t="s">
        <v>1314</v>
      </c>
      <c r="E357">
        <v>2022</v>
      </c>
      <c r="F357" t="s">
        <v>424</v>
      </c>
      <c r="G357" t="s">
        <v>1315</v>
      </c>
      <c r="H357">
        <v>122</v>
      </c>
      <c r="I357" t="s">
        <v>18</v>
      </c>
      <c r="J357" t="s">
        <v>1316</v>
      </c>
      <c r="K357" t="s">
        <v>1317</v>
      </c>
      <c r="L357" t="s">
        <v>1318</v>
      </c>
    </row>
    <row r="358" spans="1:12" x14ac:dyDescent="0.35">
      <c r="A358">
        <v>21</v>
      </c>
      <c r="B358" t="s">
        <v>1319</v>
      </c>
      <c r="D358" t="s">
        <v>1320</v>
      </c>
      <c r="E358">
        <v>2022</v>
      </c>
      <c r="F358" t="s">
        <v>778</v>
      </c>
      <c r="G358" t="s">
        <v>1321</v>
      </c>
      <c r="H358">
        <v>15</v>
      </c>
      <c r="I358" t="s">
        <v>18</v>
      </c>
      <c r="J358" t="s">
        <v>1322</v>
      </c>
      <c r="K358" t="s">
        <v>1323</v>
      </c>
      <c r="L358" t="s">
        <v>1324</v>
      </c>
    </row>
    <row r="359" spans="1:12" x14ac:dyDescent="0.35">
      <c r="A359">
        <v>3</v>
      </c>
      <c r="B359" t="s">
        <v>1325</v>
      </c>
      <c r="D359" t="s">
        <v>1326</v>
      </c>
      <c r="E359">
        <v>2022</v>
      </c>
      <c r="F359" t="s">
        <v>778</v>
      </c>
      <c r="G359" t="s">
        <v>1327</v>
      </c>
      <c r="H359">
        <v>91</v>
      </c>
      <c r="I359" t="s">
        <v>18</v>
      </c>
      <c r="J359" t="s">
        <v>1328</v>
      </c>
      <c r="K359" t="s">
        <v>1323</v>
      </c>
      <c r="L359" t="s">
        <v>1329</v>
      </c>
    </row>
    <row r="360" spans="1:12" x14ac:dyDescent="0.35">
      <c r="A360">
        <v>11</v>
      </c>
      <c r="B360" t="s">
        <v>1330</v>
      </c>
      <c r="D360" t="s">
        <v>73</v>
      </c>
      <c r="E360">
        <v>2022</v>
      </c>
      <c r="F360" t="s">
        <v>74</v>
      </c>
      <c r="G360" t="s">
        <v>1331</v>
      </c>
      <c r="H360">
        <v>26</v>
      </c>
      <c r="I360" t="s">
        <v>18</v>
      </c>
      <c r="J360" t="s">
        <v>1332</v>
      </c>
      <c r="K360" t="s">
        <v>1333</v>
      </c>
      <c r="L360" t="s">
        <v>1334</v>
      </c>
    </row>
    <row r="361" spans="1:12" x14ac:dyDescent="0.35">
      <c r="A361">
        <v>1</v>
      </c>
      <c r="B361" t="s">
        <v>1335</v>
      </c>
      <c r="D361" t="s">
        <v>1336</v>
      </c>
      <c r="E361">
        <v>2022</v>
      </c>
      <c r="F361" t="s">
        <v>960</v>
      </c>
      <c r="G361" t="s">
        <v>1337</v>
      </c>
      <c r="H361">
        <v>158</v>
      </c>
      <c r="I361" t="s">
        <v>18</v>
      </c>
      <c r="J361" t="s">
        <v>1338</v>
      </c>
      <c r="K361" t="s">
        <v>1339</v>
      </c>
      <c r="L361" t="s">
        <v>1340</v>
      </c>
    </row>
    <row r="362" spans="1:12" x14ac:dyDescent="0.35">
      <c r="A362">
        <v>5</v>
      </c>
      <c r="B362" t="s">
        <v>1341</v>
      </c>
      <c r="D362" t="s">
        <v>1342</v>
      </c>
      <c r="E362">
        <v>2022</v>
      </c>
      <c r="F362" t="s">
        <v>778</v>
      </c>
      <c r="G362" t="s">
        <v>1343</v>
      </c>
      <c r="H362">
        <v>55</v>
      </c>
      <c r="I362" t="s">
        <v>18</v>
      </c>
      <c r="J362" t="s">
        <v>1344</v>
      </c>
      <c r="K362" t="s">
        <v>1323</v>
      </c>
      <c r="L362" t="s">
        <v>1345</v>
      </c>
    </row>
    <row r="363" spans="1:12" x14ac:dyDescent="0.35">
      <c r="A363">
        <v>2</v>
      </c>
      <c r="B363" t="s">
        <v>1346</v>
      </c>
      <c r="D363" t="s">
        <v>1347</v>
      </c>
      <c r="E363">
        <v>2022</v>
      </c>
      <c r="F363" t="s">
        <v>1348</v>
      </c>
      <c r="G363" t="s">
        <v>1349</v>
      </c>
      <c r="H363">
        <v>114</v>
      </c>
      <c r="I363" t="s">
        <v>13</v>
      </c>
      <c r="J363" t="s">
        <v>1350</v>
      </c>
      <c r="L363" t="s">
        <v>1351</v>
      </c>
    </row>
    <row r="364" spans="1:12" x14ac:dyDescent="0.35">
      <c r="A364">
        <v>40</v>
      </c>
      <c r="B364" t="s">
        <v>1352</v>
      </c>
      <c r="D364" t="s">
        <v>1353</v>
      </c>
      <c r="E364">
        <v>2022</v>
      </c>
      <c r="F364" t="s">
        <v>1354</v>
      </c>
      <c r="G364" t="s">
        <v>1355</v>
      </c>
      <c r="H364">
        <v>5</v>
      </c>
      <c r="I364" t="s">
        <v>27</v>
      </c>
      <c r="J364" t="s">
        <v>1356</v>
      </c>
      <c r="K364" t="s">
        <v>1357</v>
      </c>
      <c r="L364" t="s">
        <v>1358</v>
      </c>
    </row>
    <row r="365" spans="1:12" x14ac:dyDescent="0.35">
      <c r="A365">
        <v>3</v>
      </c>
      <c r="B365" t="s">
        <v>1359</v>
      </c>
      <c r="D365" t="s">
        <v>1360</v>
      </c>
      <c r="E365">
        <v>2022</v>
      </c>
      <c r="F365" t="s">
        <v>71</v>
      </c>
      <c r="G365" t="s">
        <v>1361</v>
      </c>
      <c r="H365">
        <v>88</v>
      </c>
      <c r="I365" t="s">
        <v>18</v>
      </c>
      <c r="J365" t="s">
        <v>1362</v>
      </c>
      <c r="K365" t="s">
        <v>1299</v>
      </c>
      <c r="L365" t="s">
        <v>1363</v>
      </c>
    </row>
    <row r="366" spans="1:12" x14ac:dyDescent="0.35">
      <c r="A366">
        <v>4</v>
      </c>
      <c r="B366" t="s">
        <v>1364</v>
      </c>
      <c r="D366" t="s">
        <v>1365</v>
      </c>
      <c r="E366">
        <v>2022</v>
      </c>
      <c r="F366" t="s">
        <v>322</v>
      </c>
      <c r="G366" t="s">
        <v>1366</v>
      </c>
      <c r="H366">
        <v>68</v>
      </c>
      <c r="I366" t="s">
        <v>44</v>
      </c>
      <c r="J366" t="s">
        <v>1367</v>
      </c>
      <c r="K366" t="s">
        <v>1368</v>
      </c>
      <c r="L366" t="s">
        <v>1369</v>
      </c>
    </row>
    <row r="367" spans="1:12" x14ac:dyDescent="0.35">
      <c r="A367">
        <v>18</v>
      </c>
      <c r="B367" t="s">
        <v>1370</v>
      </c>
      <c r="D367" t="s">
        <v>728</v>
      </c>
      <c r="E367">
        <v>2022</v>
      </c>
      <c r="F367" t="s">
        <v>236</v>
      </c>
      <c r="G367" t="s">
        <v>1371</v>
      </c>
      <c r="H367">
        <v>18</v>
      </c>
      <c r="I367" t="s">
        <v>18</v>
      </c>
      <c r="J367" t="s">
        <v>1372</v>
      </c>
      <c r="K367" t="s">
        <v>1373</v>
      </c>
      <c r="L367" t="s">
        <v>1374</v>
      </c>
    </row>
    <row r="368" spans="1:12" x14ac:dyDescent="0.35">
      <c r="A368">
        <v>1</v>
      </c>
      <c r="B368" t="s">
        <v>1375</v>
      </c>
      <c r="D368" t="s">
        <v>1376</v>
      </c>
      <c r="E368">
        <v>2022</v>
      </c>
      <c r="F368" t="s">
        <v>106</v>
      </c>
      <c r="G368" t="s">
        <v>1377</v>
      </c>
      <c r="H368">
        <v>195</v>
      </c>
      <c r="I368" t="s">
        <v>18</v>
      </c>
      <c r="J368" t="s">
        <v>1378</v>
      </c>
      <c r="K368" t="s">
        <v>1379</v>
      </c>
      <c r="L368" t="s">
        <v>1380</v>
      </c>
    </row>
    <row r="369" spans="1:12" x14ac:dyDescent="0.35">
      <c r="A369">
        <v>2</v>
      </c>
      <c r="B369" t="s">
        <v>1381</v>
      </c>
      <c r="D369" t="s">
        <v>1382</v>
      </c>
      <c r="E369">
        <v>2023</v>
      </c>
      <c r="F369" t="s">
        <v>1383</v>
      </c>
      <c r="G369" t="s">
        <v>1384</v>
      </c>
      <c r="H369">
        <v>96</v>
      </c>
      <c r="I369" t="s">
        <v>1385</v>
      </c>
      <c r="J369" t="s">
        <v>1386</v>
      </c>
      <c r="K369" t="s">
        <v>1387</v>
      </c>
      <c r="L369" t="s">
        <v>1388</v>
      </c>
    </row>
    <row r="370" spans="1:12" x14ac:dyDescent="0.35">
      <c r="A370">
        <v>21</v>
      </c>
      <c r="B370" t="s">
        <v>1389</v>
      </c>
      <c r="D370" t="s">
        <v>1390</v>
      </c>
      <c r="E370">
        <v>2022</v>
      </c>
      <c r="F370" t="s">
        <v>1391</v>
      </c>
      <c r="G370" t="s">
        <v>1392</v>
      </c>
      <c r="H370">
        <v>14</v>
      </c>
      <c r="I370" t="s">
        <v>18</v>
      </c>
      <c r="J370" t="s">
        <v>1393</v>
      </c>
      <c r="K370" t="s">
        <v>1394</v>
      </c>
      <c r="L370" t="s">
        <v>1395</v>
      </c>
    </row>
    <row r="371" spans="1:12" x14ac:dyDescent="0.35">
      <c r="A371">
        <v>9</v>
      </c>
      <c r="B371" t="s">
        <v>1396</v>
      </c>
      <c r="D371" t="s">
        <v>1397</v>
      </c>
      <c r="E371">
        <v>2022</v>
      </c>
      <c r="F371" t="s">
        <v>1398</v>
      </c>
      <c r="G371" t="s">
        <v>1399</v>
      </c>
      <c r="H371">
        <v>33</v>
      </c>
      <c r="I371" t="s">
        <v>18</v>
      </c>
      <c r="J371" t="s">
        <v>1400</v>
      </c>
      <c r="K371" t="s">
        <v>1401</v>
      </c>
      <c r="L371" t="s">
        <v>1402</v>
      </c>
    </row>
    <row r="372" spans="1:12" x14ac:dyDescent="0.35">
      <c r="A372">
        <v>2</v>
      </c>
      <c r="B372" t="s">
        <v>1403</v>
      </c>
      <c r="D372" t="s">
        <v>1404</v>
      </c>
      <c r="E372">
        <v>2022</v>
      </c>
      <c r="F372" t="s">
        <v>1405</v>
      </c>
      <c r="G372" t="s">
        <v>1406</v>
      </c>
      <c r="H372">
        <v>115</v>
      </c>
      <c r="I372" t="s">
        <v>13</v>
      </c>
      <c r="J372" t="s">
        <v>1407</v>
      </c>
      <c r="K372" t="s">
        <v>1408</v>
      </c>
      <c r="L372" t="s">
        <v>1409</v>
      </c>
    </row>
    <row r="373" spans="1:12" x14ac:dyDescent="0.35">
      <c r="A373">
        <v>1</v>
      </c>
      <c r="B373" t="s">
        <v>1410</v>
      </c>
      <c r="D373" t="s">
        <v>1411</v>
      </c>
      <c r="E373">
        <v>2023</v>
      </c>
      <c r="F373" t="s">
        <v>1412</v>
      </c>
      <c r="G373" t="s">
        <v>1413</v>
      </c>
      <c r="H373">
        <v>139</v>
      </c>
      <c r="I373" t="s">
        <v>18</v>
      </c>
      <c r="J373" t="s">
        <v>1414</v>
      </c>
      <c r="K373" t="s">
        <v>1415</v>
      </c>
      <c r="L373" t="s">
        <v>1416</v>
      </c>
    </row>
    <row r="374" spans="1:12" x14ac:dyDescent="0.35">
      <c r="A374">
        <v>3</v>
      </c>
      <c r="B374" t="s">
        <v>1417</v>
      </c>
      <c r="D374" t="s">
        <v>1418</v>
      </c>
      <c r="E374">
        <v>2022</v>
      </c>
      <c r="F374" t="s">
        <v>361</v>
      </c>
      <c r="G374" t="s">
        <v>1419</v>
      </c>
      <c r="H374">
        <v>86</v>
      </c>
      <c r="I374" t="s">
        <v>13</v>
      </c>
      <c r="J374" t="s">
        <v>1420</v>
      </c>
      <c r="K374" t="s">
        <v>1421</v>
      </c>
      <c r="L374" t="s">
        <v>1422</v>
      </c>
    </row>
    <row r="375" spans="1:12" x14ac:dyDescent="0.35">
      <c r="A375">
        <v>1</v>
      </c>
      <c r="B375" t="s">
        <v>1423</v>
      </c>
      <c r="D375" t="s">
        <v>1424</v>
      </c>
      <c r="E375">
        <v>2022</v>
      </c>
      <c r="F375" t="s">
        <v>270</v>
      </c>
      <c r="G375" t="s">
        <v>1425</v>
      </c>
      <c r="H375">
        <v>200</v>
      </c>
      <c r="I375" t="s">
        <v>13</v>
      </c>
      <c r="J375" t="s">
        <v>1426</v>
      </c>
      <c r="K375" t="s">
        <v>1427</v>
      </c>
      <c r="L375" t="s">
        <v>1428</v>
      </c>
    </row>
    <row r="376" spans="1:12" x14ac:dyDescent="0.35">
      <c r="A376">
        <v>2</v>
      </c>
      <c r="B376" t="s">
        <v>1429</v>
      </c>
      <c r="D376" t="s">
        <v>1430</v>
      </c>
      <c r="E376">
        <v>2022</v>
      </c>
      <c r="F376" t="s">
        <v>1431</v>
      </c>
      <c r="G376" t="s">
        <v>1432</v>
      </c>
      <c r="H376">
        <v>112</v>
      </c>
      <c r="I376" t="s">
        <v>18</v>
      </c>
      <c r="J376" t="s">
        <v>1433</v>
      </c>
      <c r="K376" t="s">
        <v>1434</v>
      </c>
      <c r="L376" t="s">
        <v>1435</v>
      </c>
    </row>
    <row r="377" spans="1:12" x14ac:dyDescent="0.35">
      <c r="A377">
        <v>46</v>
      </c>
      <c r="B377" t="s">
        <v>1436</v>
      </c>
      <c r="D377" t="s">
        <v>959</v>
      </c>
      <c r="E377">
        <v>2022</v>
      </c>
      <c r="F377" t="s">
        <v>960</v>
      </c>
      <c r="G377" t="s">
        <v>1437</v>
      </c>
      <c r="H377">
        <v>4</v>
      </c>
      <c r="I377" t="s">
        <v>27</v>
      </c>
      <c r="J377" t="s">
        <v>1438</v>
      </c>
      <c r="K377" t="s">
        <v>1339</v>
      </c>
      <c r="L377" t="s">
        <v>1439</v>
      </c>
    </row>
    <row r="378" spans="1:12" x14ac:dyDescent="0.35">
      <c r="A378">
        <v>2</v>
      </c>
      <c r="B378" t="s">
        <v>1440</v>
      </c>
      <c r="D378" t="s">
        <v>1441</v>
      </c>
      <c r="E378">
        <v>2022</v>
      </c>
      <c r="F378" t="s">
        <v>1442</v>
      </c>
      <c r="G378" t="s">
        <v>1443</v>
      </c>
      <c r="H378">
        <v>113</v>
      </c>
      <c r="I378" t="s">
        <v>18</v>
      </c>
      <c r="J378" t="s">
        <v>1444</v>
      </c>
      <c r="K378" t="s">
        <v>1445</v>
      </c>
      <c r="L378" t="s">
        <v>1446</v>
      </c>
    </row>
    <row r="379" spans="1:12" x14ac:dyDescent="0.35">
      <c r="A379">
        <v>2</v>
      </c>
      <c r="B379" t="s">
        <v>1447</v>
      </c>
      <c r="D379" t="s">
        <v>1448</v>
      </c>
      <c r="E379">
        <v>2022</v>
      </c>
      <c r="F379" t="s">
        <v>577</v>
      </c>
      <c r="G379" t="s">
        <v>1449</v>
      </c>
      <c r="H379">
        <v>119</v>
      </c>
      <c r="I379" t="s">
        <v>18</v>
      </c>
      <c r="J379" t="s">
        <v>1450</v>
      </c>
      <c r="K379" t="s">
        <v>1451</v>
      </c>
      <c r="L379" t="s">
        <v>1452</v>
      </c>
    </row>
    <row r="380" spans="1:12" x14ac:dyDescent="0.35">
      <c r="A380">
        <v>2</v>
      </c>
      <c r="B380" t="s">
        <v>1453</v>
      </c>
      <c r="D380" t="s">
        <v>1454</v>
      </c>
      <c r="E380">
        <v>2022</v>
      </c>
      <c r="F380" t="s">
        <v>361</v>
      </c>
      <c r="G380" t="s">
        <v>1455</v>
      </c>
      <c r="H380">
        <v>137</v>
      </c>
      <c r="I380" t="s">
        <v>13</v>
      </c>
      <c r="J380" t="s">
        <v>1456</v>
      </c>
      <c r="K380" t="s">
        <v>1421</v>
      </c>
      <c r="L380" t="s">
        <v>1457</v>
      </c>
    </row>
    <row r="381" spans="1:12" x14ac:dyDescent="0.35">
      <c r="A381">
        <v>1</v>
      </c>
      <c r="B381" t="s">
        <v>1458</v>
      </c>
      <c r="D381" t="s">
        <v>1459</v>
      </c>
      <c r="E381">
        <v>2023</v>
      </c>
      <c r="F381" t="s">
        <v>1460</v>
      </c>
      <c r="G381" t="s">
        <v>1461</v>
      </c>
      <c r="H381">
        <v>140</v>
      </c>
      <c r="I381" t="s">
        <v>13</v>
      </c>
      <c r="J381" t="s">
        <v>1462</v>
      </c>
      <c r="L381" t="s">
        <v>1463</v>
      </c>
    </row>
    <row r="382" spans="1:12" x14ac:dyDescent="0.35">
      <c r="A382">
        <v>3</v>
      </c>
      <c r="B382" t="s">
        <v>1464</v>
      </c>
      <c r="D382" t="s">
        <v>1465</v>
      </c>
      <c r="E382">
        <v>2022</v>
      </c>
      <c r="F382" t="s">
        <v>1466</v>
      </c>
      <c r="G382" t="s">
        <v>1467</v>
      </c>
      <c r="H382">
        <v>73</v>
      </c>
      <c r="I382" t="s">
        <v>18</v>
      </c>
      <c r="J382" t="s">
        <v>1468</v>
      </c>
      <c r="K382" t="s">
        <v>1469</v>
      </c>
      <c r="L382" t="s">
        <v>1470</v>
      </c>
    </row>
    <row r="383" spans="1:12" x14ac:dyDescent="0.35">
      <c r="A383">
        <v>1</v>
      </c>
      <c r="B383" t="s">
        <v>1471</v>
      </c>
      <c r="D383" t="s">
        <v>1472</v>
      </c>
      <c r="E383">
        <v>2022</v>
      </c>
      <c r="F383" t="s">
        <v>1473</v>
      </c>
      <c r="G383" t="s">
        <v>1474</v>
      </c>
      <c r="H383">
        <v>180</v>
      </c>
      <c r="I383" t="s">
        <v>13</v>
      </c>
      <c r="J383" t="s">
        <v>1475</v>
      </c>
      <c r="L383" t="s">
        <v>1476</v>
      </c>
    </row>
    <row r="384" spans="1:12" x14ac:dyDescent="0.35">
      <c r="A384">
        <v>1</v>
      </c>
      <c r="B384" t="s">
        <v>1477</v>
      </c>
      <c r="D384" t="s">
        <v>1478</v>
      </c>
      <c r="E384">
        <v>2022</v>
      </c>
      <c r="F384" t="s">
        <v>1479</v>
      </c>
      <c r="G384" t="s">
        <v>1480</v>
      </c>
      <c r="H384">
        <v>192</v>
      </c>
      <c r="I384" t="s">
        <v>13</v>
      </c>
      <c r="J384" t="s">
        <v>1481</v>
      </c>
      <c r="K384" t="s">
        <v>1482</v>
      </c>
      <c r="L384" t="s">
        <v>1483</v>
      </c>
    </row>
    <row r="385" spans="1:12" x14ac:dyDescent="0.35">
      <c r="A385">
        <v>17</v>
      </c>
      <c r="B385" t="s">
        <v>1484</v>
      </c>
      <c r="D385" t="s">
        <v>435</v>
      </c>
      <c r="E385">
        <v>2023</v>
      </c>
      <c r="F385" t="s">
        <v>436</v>
      </c>
      <c r="G385" t="s">
        <v>1485</v>
      </c>
      <c r="H385">
        <v>19</v>
      </c>
      <c r="I385" t="s">
        <v>18</v>
      </c>
      <c r="J385" t="s">
        <v>1486</v>
      </c>
      <c r="K385" t="s">
        <v>1487</v>
      </c>
      <c r="L385" t="s">
        <v>1488</v>
      </c>
    </row>
    <row r="386" spans="1:12" x14ac:dyDescent="0.35">
      <c r="A386">
        <v>12</v>
      </c>
      <c r="B386" t="s">
        <v>1489</v>
      </c>
      <c r="D386" t="s">
        <v>1490</v>
      </c>
      <c r="E386">
        <v>2022</v>
      </c>
      <c r="F386" t="s">
        <v>1491</v>
      </c>
      <c r="G386" t="s">
        <v>1492</v>
      </c>
      <c r="H386">
        <v>24</v>
      </c>
      <c r="I386" t="s">
        <v>18</v>
      </c>
      <c r="J386" t="s">
        <v>1493</v>
      </c>
      <c r="K386" t="s">
        <v>1494</v>
      </c>
      <c r="L386" t="s">
        <v>1495</v>
      </c>
    </row>
    <row r="387" spans="1:12" x14ac:dyDescent="0.35">
      <c r="A387">
        <v>2</v>
      </c>
      <c r="B387" t="s">
        <v>1496</v>
      </c>
      <c r="D387" t="s">
        <v>1497</v>
      </c>
      <c r="E387">
        <v>2022</v>
      </c>
      <c r="F387" t="s">
        <v>1498</v>
      </c>
      <c r="G387" t="s">
        <v>1499</v>
      </c>
      <c r="H387">
        <v>130</v>
      </c>
      <c r="I387" t="s">
        <v>18</v>
      </c>
      <c r="J387" t="s">
        <v>1500</v>
      </c>
      <c r="K387" t="s">
        <v>1501</v>
      </c>
      <c r="L387" t="s">
        <v>1502</v>
      </c>
    </row>
    <row r="388" spans="1:12" x14ac:dyDescent="0.35">
      <c r="A388">
        <v>20</v>
      </c>
      <c r="B388" t="s">
        <v>1503</v>
      </c>
      <c r="D388" t="s">
        <v>1504</v>
      </c>
      <c r="E388">
        <v>2022</v>
      </c>
      <c r="F388" t="s">
        <v>1505</v>
      </c>
      <c r="G388" t="s">
        <v>1506</v>
      </c>
      <c r="H388">
        <v>17</v>
      </c>
      <c r="I388" t="s">
        <v>18</v>
      </c>
      <c r="J388" t="s">
        <v>1507</v>
      </c>
      <c r="K388" t="s">
        <v>1508</v>
      </c>
      <c r="L388" t="s">
        <v>1509</v>
      </c>
    </row>
    <row r="389" spans="1:12" x14ac:dyDescent="0.35">
      <c r="A389">
        <v>8</v>
      </c>
      <c r="B389" t="s">
        <v>1510</v>
      </c>
      <c r="D389" t="s">
        <v>1511</v>
      </c>
      <c r="E389">
        <v>2022</v>
      </c>
      <c r="F389" t="s">
        <v>35</v>
      </c>
      <c r="G389" t="s">
        <v>1512</v>
      </c>
      <c r="H389">
        <v>36</v>
      </c>
      <c r="I389" t="s">
        <v>18</v>
      </c>
      <c r="J389" t="s">
        <v>1513</v>
      </c>
      <c r="K389" t="s">
        <v>1514</v>
      </c>
      <c r="L389" t="s">
        <v>1515</v>
      </c>
    </row>
    <row r="390" spans="1:12" x14ac:dyDescent="0.35">
      <c r="A390">
        <v>1</v>
      </c>
      <c r="B390" t="s">
        <v>1516</v>
      </c>
      <c r="D390" t="s">
        <v>1517</v>
      </c>
      <c r="E390">
        <v>2023</v>
      </c>
      <c r="F390" t="s">
        <v>1466</v>
      </c>
      <c r="G390" t="s">
        <v>1518</v>
      </c>
      <c r="H390">
        <v>147</v>
      </c>
      <c r="I390" t="s">
        <v>18</v>
      </c>
      <c r="J390" t="s">
        <v>1519</v>
      </c>
      <c r="K390" t="s">
        <v>1469</v>
      </c>
      <c r="L390" t="s">
        <v>1520</v>
      </c>
    </row>
    <row r="391" spans="1:12" x14ac:dyDescent="0.35">
      <c r="A391">
        <v>27</v>
      </c>
      <c r="B391" t="s">
        <v>1521</v>
      </c>
      <c r="D391" t="s">
        <v>1522</v>
      </c>
      <c r="E391">
        <v>2022</v>
      </c>
      <c r="F391" t="s">
        <v>1431</v>
      </c>
      <c r="G391" t="s">
        <v>1523</v>
      </c>
      <c r="H391">
        <v>10</v>
      </c>
      <c r="I391" t="s">
        <v>18</v>
      </c>
      <c r="J391" t="s">
        <v>1524</v>
      </c>
      <c r="K391" t="s">
        <v>1434</v>
      </c>
      <c r="L391" t="s">
        <v>1525</v>
      </c>
    </row>
    <row r="392" spans="1:12" x14ac:dyDescent="0.35">
      <c r="A392">
        <v>1</v>
      </c>
      <c r="B392" t="s">
        <v>1526</v>
      </c>
      <c r="D392" t="s">
        <v>1527</v>
      </c>
      <c r="E392">
        <v>2022</v>
      </c>
      <c r="F392" t="s">
        <v>35</v>
      </c>
      <c r="G392" t="s">
        <v>1528</v>
      </c>
      <c r="H392">
        <v>179</v>
      </c>
      <c r="I392" t="s">
        <v>18</v>
      </c>
      <c r="J392" t="s">
        <v>1529</v>
      </c>
      <c r="K392" t="s">
        <v>1514</v>
      </c>
      <c r="L392" t="s">
        <v>1530</v>
      </c>
    </row>
    <row r="393" spans="1:12" x14ac:dyDescent="0.35">
      <c r="A393">
        <v>7</v>
      </c>
      <c r="B393" t="s">
        <v>1531</v>
      </c>
      <c r="D393" t="s">
        <v>1532</v>
      </c>
      <c r="E393">
        <v>2022</v>
      </c>
      <c r="F393" t="s">
        <v>1533</v>
      </c>
      <c r="G393" t="s">
        <v>1534</v>
      </c>
      <c r="H393">
        <v>40</v>
      </c>
      <c r="I393" t="s">
        <v>18</v>
      </c>
      <c r="J393" t="s">
        <v>1535</v>
      </c>
      <c r="K393" t="s">
        <v>1536</v>
      </c>
      <c r="L393" t="s">
        <v>1537</v>
      </c>
    </row>
    <row r="394" spans="1:12" x14ac:dyDescent="0.35">
      <c r="A394">
        <v>2</v>
      </c>
      <c r="B394" t="s">
        <v>1538</v>
      </c>
      <c r="D394" t="s">
        <v>1539</v>
      </c>
      <c r="E394">
        <v>2022</v>
      </c>
      <c r="F394" t="s">
        <v>1105</v>
      </c>
      <c r="G394" t="s">
        <v>1540</v>
      </c>
      <c r="H394">
        <v>136</v>
      </c>
      <c r="I394" t="s">
        <v>44</v>
      </c>
      <c r="J394" t="s">
        <v>1541</v>
      </c>
      <c r="K394" t="s">
        <v>1542</v>
      </c>
      <c r="L394" t="s">
        <v>1543</v>
      </c>
    </row>
    <row r="395" spans="1:12" x14ac:dyDescent="0.35">
      <c r="A395">
        <v>2</v>
      </c>
      <c r="B395" t="s">
        <v>1544</v>
      </c>
      <c r="D395" t="s">
        <v>1545</v>
      </c>
      <c r="E395">
        <v>2022</v>
      </c>
      <c r="F395" t="s">
        <v>1546</v>
      </c>
      <c r="G395" t="s">
        <v>1547</v>
      </c>
      <c r="H395">
        <v>109</v>
      </c>
      <c r="I395" t="s">
        <v>18</v>
      </c>
      <c r="J395" t="s">
        <v>1548</v>
      </c>
      <c r="K395" t="s">
        <v>1549</v>
      </c>
      <c r="L395" t="s">
        <v>1550</v>
      </c>
    </row>
    <row r="396" spans="1:12" x14ac:dyDescent="0.35">
      <c r="A396">
        <v>1</v>
      </c>
      <c r="B396" t="s">
        <v>1551</v>
      </c>
      <c r="D396" t="s">
        <v>1552</v>
      </c>
      <c r="E396">
        <v>2022</v>
      </c>
      <c r="F396" t="s">
        <v>1553</v>
      </c>
      <c r="G396" t="s">
        <v>1554</v>
      </c>
      <c r="H396">
        <v>154</v>
      </c>
      <c r="I396" t="s">
        <v>13</v>
      </c>
      <c r="J396" t="s">
        <v>1555</v>
      </c>
      <c r="L396" t="s">
        <v>1556</v>
      </c>
    </row>
    <row r="397" spans="1:12" x14ac:dyDescent="0.35">
      <c r="A397">
        <v>2</v>
      </c>
      <c r="B397" t="s">
        <v>1557</v>
      </c>
      <c r="D397" t="s">
        <v>1558</v>
      </c>
      <c r="E397">
        <v>2022</v>
      </c>
      <c r="F397" t="s">
        <v>1559</v>
      </c>
      <c r="G397" t="s">
        <v>1560</v>
      </c>
      <c r="H397">
        <v>111</v>
      </c>
      <c r="I397" t="s">
        <v>13</v>
      </c>
      <c r="J397" t="s">
        <v>1561</v>
      </c>
      <c r="K397" t="s">
        <v>1562</v>
      </c>
      <c r="L397" t="s">
        <v>1563</v>
      </c>
    </row>
    <row r="398" spans="1:12" x14ac:dyDescent="0.35">
      <c r="A398">
        <v>1</v>
      </c>
      <c r="B398" t="s">
        <v>1564</v>
      </c>
      <c r="D398" t="s">
        <v>1565</v>
      </c>
      <c r="E398">
        <v>2022</v>
      </c>
      <c r="F398" t="s">
        <v>1566</v>
      </c>
      <c r="G398" t="s">
        <v>1567</v>
      </c>
      <c r="H398">
        <v>178</v>
      </c>
      <c r="I398" t="s">
        <v>18</v>
      </c>
      <c r="J398" t="s">
        <v>1568</v>
      </c>
      <c r="K398" t="s">
        <v>1569</v>
      </c>
      <c r="L398" t="s">
        <v>1570</v>
      </c>
    </row>
    <row r="399" spans="1:12" x14ac:dyDescent="0.35">
      <c r="A399">
        <v>2</v>
      </c>
      <c r="B399" t="s">
        <v>1571</v>
      </c>
      <c r="D399" t="s">
        <v>1572</v>
      </c>
      <c r="E399">
        <v>2022</v>
      </c>
      <c r="F399" t="s">
        <v>1573</v>
      </c>
      <c r="G399" t="s">
        <v>1574</v>
      </c>
      <c r="H399">
        <v>127</v>
      </c>
      <c r="I399" t="s">
        <v>44</v>
      </c>
      <c r="J399" t="s">
        <v>1575</v>
      </c>
      <c r="K399" t="s">
        <v>1576</v>
      </c>
      <c r="L399" t="s">
        <v>1577</v>
      </c>
    </row>
    <row r="400" spans="1:12" x14ac:dyDescent="0.35">
      <c r="A400">
        <v>20</v>
      </c>
      <c r="B400" t="s">
        <v>1578</v>
      </c>
      <c r="D400" t="s">
        <v>576</v>
      </c>
      <c r="E400">
        <v>2022</v>
      </c>
      <c r="F400" t="s">
        <v>577</v>
      </c>
      <c r="G400" t="s">
        <v>1579</v>
      </c>
      <c r="H400">
        <v>16</v>
      </c>
      <c r="I400" t="s">
        <v>18</v>
      </c>
      <c r="J400" t="s">
        <v>1580</v>
      </c>
      <c r="K400" t="s">
        <v>1451</v>
      </c>
      <c r="L400" t="s">
        <v>1581</v>
      </c>
    </row>
    <row r="401" spans="1:12" x14ac:dyDescent="0.35">
      <c r="A401">
        <v>2</v>
      </c>
      <c r="B401" t="s">
        <v>1582</v>
      </c>
      <c r="D401" t="s">
        <v>1583</v>
      </c>
      <c r="E401">
        <v>2022</v>
      </c>
      <c r="F401" t="s">
        <v>1220</v>
      </c>
      <c r="G401" t="s">
        <v>1584</v>
      </c>
      <c r="H401">
        <v>107</v>
      </c>
      <c r="I401" t="s">
        <v>18</v>
      </c>
      <c r="J401" t="s">
        <v>1585</v>
      </c>
      <c r="K401" t="s">
        <v>1586</v>
      </c>
      <c r="L401" t="s">
        <v>1587</v>
      </c>
    </row>
    <row r="402" spans="1:12" x14ac:dyDescent="0.35">
      <c r="A402">
        <v>6</v>
      </c>
      <c r="B402" t="s">
        <v>1588</v>
      </c>
      <c r="D402" t="s">
        <v>1589</v>
      </c>
      <c r="E402">
        <v>2022</v>
      </c>
      <c r="F402" t="s">
        <v>1431</v>
      </c>
      <c r="G402" t="s">
        <v>1590</v>
      </c>
      <c r="H402">
        <v>48</v>
      </c>
      <c r="I402" t="s">
        <v>18</v>
      </c>
      <c r="J402" t="s">
        <v>1591</v>
      </c>
      <c r="K402" t="s">
        <v>1434</v>
      </c>
      <c r="L402" t="s">
        <v>1592</v>
      </c>
    </row>
    <row r="403" spans="1:12" x14ac:dyDescent="0.35">
      <c r="A403">
        <v>6</v>
      </c>
      <c r="B403" t="s">
        <v>1593</v>
      </c>
      <c r="D403" t="s">
        <v>1594</v>
      </c>
      <c r="E403">
        <v>2022</v>
      </c>
      <c r="F403" t="s">
        <v>1595</v>
      </c>
      <c r="G403" t="s">
        <v>1596</v>
      </c>
      <c r="H403">
        <v>54</v>
      </c>
      <c r="I403" t="s">
        <v>18</v>
      </c>
      <c r="J403" t="s">
        <v>1597</v>
      </c>
      <c r="K403" t="s">
        <v>1598</v>
      </c>
      <c r="L403" t="s">
        <v>1599</v>
      </c>
    </row>
    <row r="404" spans="1:12" x14ac:dyDescent="0.35">
      <c r="A404">
        <v>1</v>
      </c>
      <c r="B404" t="s">
        <v>1600</v>
      </c>
      <c r="D404" t="s">
        <v>1601</v>
      </c>
      <c r="E404">
        <v>2022</v>
      </c>
      <c r="F404" t="s">
        <v>1220</v>
      </c>
      <c r="G404" t="s">
        <v>1602</v>
      </c>
      <c r="H404">
        <v>172</v>
      </c>
      <c r="I404" t="s">
        <v>18</v>
      </c>
      <c r="J404" t="s">
        <v>1603</v>
      </c>
      <c r="K404" t="s">
        <v>1586</v>
      </c>
      <c r="L404" t="s">
        <v>1604</v>
      </c>
    </row>
    <row r="405" spans="1:12" x14ac:dyDescent="0.35">
      <c r="A405">
        <v>1</v>
      </c>
      <c r="B405" t="s">
        <v>1605</v>
      </c>
      <c r="D405" t="s">
        <v>1606</v>
      </c>
      <c r="E405">
        <v>2023</v>
      </c>
      <c r="F405" t="s">
        <v>361</v>
      </c>
      <c r="G405" t="s">
        <v>1607</v>
      </c>
      <c r="H405">
        <v>162</v>
      </c>
      <c r="I405" t="s">
        <v>13</v>
      </c>
      <c r="J405" t="s">
        <v>1608</v>
      </c>
      <c r="K405" t="s">
        <v>1421</v>
      </c>
      <c r="L405" t="s">
        <v>1609</v>
      </c>
    </row>
    <row r="406" spans="1:12" x14ac:dyDescent="0.35">
      <c r="A406">
        <v>9</v>
      </c>
      <c r="B406" t="s">
        <v>1610</v>
      </c>
      <c r="D406" t="s">
        <v>1611</v>
      </c>
      <c r="E406">
        <v>2022</v>
      </c>
      <c r="F406" t="s">
        <v>1612</v>
      </c>
      <c r="G406" t="s">
        <v>1613</v>
      </c>
      <c r="H406">
        <v>29</v>
      </c>
      <c r="I406" t="s">
        <v>18</v>
      </c>
      <c r="J406" t="s">
        <v>1614</v>
      </c>
      <c r="K406" t="s">
        <v>1615</v>
      </c>
      <c r="L406" t="s">
        <v>1616</v>
      </c>
    </row>
    <row r="407" spans="1:12" x14ac:dyDescent="0.35">
      <c r="A407">
        <v>1</v>
      </c>
      <c r="B407" t="s">
        <v>1617</v>
      </c>
      <c r="D407" t="s">
        <v>1618</v>
      </c>
      <c r="E407">
        <v>2022</v>
      </c>
      <c r="F407" t="s">
        <v>1619</v>
      </c>
      <c r="G407" t="s">
        <v>1620</v>
      </c>
      <c r="H407">
        <v>183</v>
      </c>
      <c r="I407" t="s">
        <v>18</v>
      </c>
      <c r="J407" t="s">
        <v>1621</v>
      </c>
      <c r="K407" t="s">
        <v>1622</v>
      </c>
      <c r="L407" t="s">
        <v>1623</v>
      </c>
    </row>
    <row r="408" spans="1:12" x14ac:dyDescent="0.35">
      <c r="A408">
        <v>2</v>
      </c>
      <c r="B408" t="s">
        <v>1624</v>
      </c>
      <c r="D408" t="s">
        <v>1625</v>
      </c>
      <c r="E408">
        <v>2022</v>
      </c>
      <c r="F408" t="s">
        <v>1626</v>
      </c>
      <c r="G408" t="s">
        <v>1627</v>
      </c>
      <c r="H408">
        <v>106</v>
      </c>
      <c r="I408" t="s">
        <v>18</v>
      </c>
      <c r="J408" t="s">
        <v>1628</v>
      </c>
      <c r="K408" t="s">
        <v>1629</v>
      </c>
      <c r="L408" t="s">
        <v>1630</v>
      </c>
    </row>
    <row r="409" spans="1:12" x14ac:dyDescent="0.35">
      <c r="A409">
        <v>4</v>
      </c>
      <c r="B409" t="s">
        <v>1631</v>
      </c>
      <c r="D409" t="s">
        <v>1632</v>
      </c>
      <c r="E409">
        <v>2022</v>
      </c>
      <c r="F409" t="s">
        <v>786</v>
      </c>
      <c r="G409" t="s">
        <v>1633</v>
      </c>
      <c r="H409">
        <v>67</v>
      </c>
      <c r="I409" t="s">
        <v>18</v>
      </c>
      <c r="J409" t="s">
        <v>1634</v>
      </c>
      <c r="K409" t="s">
        <v>1635</v>
      </c>
      <c r="L409" t="s">
        <v>1636</v>
      </c>
    </row>
    <row r="410" spans="1:12" x14ac:dyDescent="0.35">
      <c r="A410">
        <v>2</v>
      </c>
      <c r="B410" t="s">
        <v>1637</v>
      </c>
      <c r="D410" t="s">
        <v>1638</v>
      </c>
      <c r="E410">
        <v>2022</v>
      </c>
      <c r="F410" t="s">
        <v>1639</v>
      </c>
      <c r="G410" t="s">
        <v>1640</v>
      </c>
      <c r="H410">
        <v>108</v>
      </c>
      <c r="I410" t="s">
        <v>18</v>
      </c>
      <c r="J410" t="s">
        <v>1641</v>
      </c>
      <c r="K410" t="s">
        <v>1642</v>
      </c>
      <c r="L410" t="s">
        <v>1643</v>
      </c>
    </row>
    <row r="411" spans="1:12" x14ac:dyDescent="0.35">
      <c r="A411">
        <v>3</v>
      </c>
      <c r="B411" t="s">
        <v>1644</v>
      </c>
      <c r="D411" t="s">
        <v>1645</v>
      </c>
      <c r="E411">
        <v>2022</v>
      </c>
      <c r="F411" t="s">
        <v>361</v>
      </c>
      <c r="G411" t="s">
        <v>1646</v>
      </c>
      <c r="H411">
        <v>94</v>
      </c>
      <c r="I411" t="s">
        <v>13</v>
      </c>
      <c r="J411" t="s">
        <v>1647</v>
      </c>
      <c r="K411" t="s">
        <v>1421</v>
      </c>
      <c r="L411" t="s">
        <v>1648</v>
      </c>
    </row>
    <row r="412" spans="1:12" x14ac:dyDescent="0.35">
      <c r="A412">
        <v>6</v>
      </c>
      <c r="B412" t="s">
        <v>1649</v>
      </c>
      <c r="D412" t="s">
        <v>1650</v>
      </c>
      <c r="E412">
        <v>2022</v>
      </c>
      <c r="F412" t="s">
        <v>1220</v>
      </c>
      <c r="G412" t="s">
        <v>1651</v>
      </c>
      <c r="H412">
        <v>50</v>
      </c>
      <c r="I412" t="s">
        <v>18</v>
      </c>
      <c r="J412" t="s">
        <v>1652</v>
      </c>
      <c r="K412" t="s">
        <v>1586</v>
      </c>
      <c r="L412" t="s">
        <v>1653</v>
      </c>
    </row>
    <row r="413" spans="1:12" x14ac:dyDescent="0.35">
      <c r="A413">
        <v>4</v>
      </c>
      <c r="B413" t="s">
        <v>1654</v>
      </c>
      <c r="D413" t="s">
        <v>977</v>
      </c>
      <c r="E413">
        <v>2022</v>
      </c>
      <c r="F413" t="s">
        <v>731</v>
      </c>
      <c r="G413" t="s">
        <v>1655</v>
      </c>
      <c r="H413">
        <v>65</v>
      </c>
      <c r="I413" t="s">
        <v>18</v>
      </c>
      <c r="J413" t="s">
        <v>1656</v>
      </c>
      <c r="K413" t="s">
        <v>1657</v>
      </c>
      <c r="L413" t="s">
        <v>1658</v>
      </c>
    </row>
    <row r="414" spans="1:12" x14ac:dyDescent="0.35">
      <c r="A414">
        <v>7</v>
      </c>
      <c r="B414" t="s">
        <v>1659</v>
      </c>
      <c r="D414" t="s">
        <v>1660</v>
      </c>
      <c r="E414">
        <v>2022</v>
      </c>
      <c r="F414" t="s">
        <v>960</v>
      </c>
      <c r="G414" t="s">
        <v>1661</v>
      </c>
      <c r="H414">
        <v>44</v>
      </c>
      <c r="I414" t="s">
        <v>18</v>
      </c>
      <c r="J414" t="s">
        <v>1662</v>
      </c>
      <c r="K414" t="s">
        <v>1339</v>
      </c>
      <c r="L414" t="s">
        <v>1663</v>
      </c>
    </row>
    <row r="415" spans="1:12" x14ac:dyDescent="0.35">
      <c r="A415">
        <v>13</v>
      </c>
      <c r="B415" t="s">
        <v>1664</v>
      </c>
      <c r="D415" t="s">
        <v>1665</v>
      </c>
      <c r="E415">
        <v>2022</v>
      </c>
      <c r="F415" t="s">
        <v>148</v>
      </c>
      <c r="G415" t="s">
        <v>1666</v>
      </c>
      <c r="H415">
        <v>23</v>
      </c>
      <c r="I415" t="s">
        <v>18</v>
      </c>
      <c r="J415" t="s">
        <v>1667</v>
      </c>
      <c r="K415" t="s">
        <v>1668</v>
      </c>
      <c r="L415" t="s">
        <v>1669</v>
      </c>
    </row>
    <row r="416" spans="1:12" x14ac:dyDescent="0.35">
      <c r="A416">
        <v>3</v>
      </c>
      <c r="B416" t="s">
        <v>1670</v>
      </c>
      <c r="D416" t="s">
        <v>1671</v>
      </c>
      <c r="E416">
        <v>2022</v>
      </c>
      <c r="F416" t="s">
        <v>424</v>
      </c>
      <c r="G416" t="s">
        <v>1672</v>
      </c>
      <c r="H416">
        <v>71</v>
      </c>
      <c r="I416" t="s">
        <v>27</v>
      </c>
      <c r="J416" t="s">
        <v>1673</v>
      </c>
      <c r="K416" t="s">
        <v>1317</v>
      </c>
      <c r="L416" t="s">
        <v>1674</v>
      </c>
    </row>
    <row r="417" spans="1:12" x14ac:dyDescent="0.35">
      <c r="A417">
        <v>8</v>
      </c>
      <c r="B417" t="s">
        <v>1675</v>
      </c>
      <c r="D417" t="s">
        <v>1676</v>
      </c>
      <c r="E417">
        <v>2022</v>
      </c>
      <c r="F417" t="s">
        <v>1677</v>
      </c>
      <c r="G417" t="s">
        <v>1678</v>
      </c>
      <c r="H417">
        <v>35</v>
      </c>
      <c r="I417" t="s">
        <v>18</v>
      </c>
      <c r="J417" t="s">
        <v>1679</v>
      </c>
      <c r="K417" t="s">
        <v>1680</v>
      </c>
      <c r="L417" t="s">
        <v>1681</v>
      </c>
    </row>
    <row r="418" spans="1:12" x14ac:dyDescent="0.35">
      <c r="A418">
        <v>4</v>
      </c>
      <c r="B418" t="s">
        <v>1682</v>
      </c>
      <c r="D418" t="s">
        <v>1683</v>
      </c>
      <c r="E418">
        <v>2022</v>
      </c>
      <c r="F418" t="s">
        <v>1431</v>
      </c>
      <c r="G418" t="s">
        <v>1684</v>
      </c>
      <c r="H418">
        <v>60</v>
      </c>
      <c r="I418" t="s">
        <v>18</v>
      </c>
      <c r="J418" t="s">
        <v>1685</v>
      </c>
      <c r="K418" t="s">
        <v>1434</v>
      </c>
      <c r="L418" t="s">
        <v>1686</v>
      </c>
    </row>
    <row r="419" spans="1:12" x14ac:dyDescent="0.35">
      <c r="A419">
        <v>3</v>
      </c>
      <c r="B419" t="s">
        <v>1687</v>
      </c>
      <c r="D419" t="s">
        <v>1688</v>
      </c>
      <c r="E419">
        <v>2022</v>
      </c>
      <c r="F419" t="s">
        <v>1689</v>
      </c>
      <c r="G419" t="s">
        <v>1690</v>
      </c>
      <c r="H419">
        <v>87</v>
      </c>
      <c r="I419" t="s">
        <v>18</v>
      </c>
      <c r="J419" t="s">
        <v>1691</v>
      </c>
      <c r="K419" t="s">
        <v>1692</v>
      </c>
      <c r="L419" t="s">
        <v>1693</v>
      </c>
    </row>
    <row r="420" spans="1:12" x14ac:dyDescent="0.35">
      <c r="A420">
        <v>8</v>
      </c>
      <c r="B420" t="s">
        <v>1694</v>
      </c>
      <c r="D420" t="s">
        <v>1695</v>
      </c>
      <c r="E420">
        <v>2022</v>
      </c>
      <c r="F420" t="s">
        <v>424</v>
      </c>
      <c r="G420" t="s">
        <v>1696</v>
      </c>
      <c r="H420">
        <v>37</v>
      </c>
      <c r="I420" t="s">
        <v>18</v>
      </c>
      <c r="J420" t="s">
        <v>1697</v>
      </c>
      <c r="K420" t="s">
        <v>1317</v>
      </c>
      <c r="L420" t="s">
        <v>1698</v>
      </c>
    </row>
    <row r="421" spans="1:12" x14ac:dyDescent="0.35">
      <c r="A421">
        <v>1</v>
      </c>
      <c r="B421" t="s">
        <v>1699</v>
      </c>
      <c r="D421" t="s">
        <v>1700</v>
      </c>
      <c r="E421">
        <v>2022</v>
      </c>
      <c r="F421" t="s">
        <v>1701</v>
      </c>
      <c r="G421" t="s">
        <v>1702</v>
      </c>
      <c r="H421">
        <v>177</v>
      </c>
      <c r="I421" t="s">
        <v>13</v>
      </c>
      <c r="J421" t="s">
        <v>1703</v>
      </c>
      <c r="L421" t="s">
        <v>1704</v>
      </c>
    </row>
    <row r="422" spans="1:12" x14ac:dyDescent="0.35">
      <c r="A422">
        <v>1</v>
      </c>
      <c r="B422" t="s">
        <v>1705</v>
      </c>
      <c r="D422" t="s">
        <v>1706</v>
      </c>
      <c r="E422">
        <v>2022</v>
      </c>
      <c r="F422" t="s">
        <v>388</v>
      </c>
      <c r="G422" t="s">
        <v>1707</v>
      </c>
      <c r="H422">
        <v>186</v>
      </c>
      <c r="I422" t="s">
        <v>13</v>
      </c>
      <c r="J422" t="s">
        <v>1708</v>
      </c>
      <c r="K422" t="s">
        <v>1709</v>
      </c>
      <c r="L422" t="s">
        <v>1710</v>
      </c>
    </row>
    <row r="423" spans="1:12" x14ac:dyDescent="0.35">
      <c r="A423">
        <v>3</v>
      </c>
      <c r="B423" t="s">
        <v>1711</v>
      </c>
      <c r="D423" t="s">
        <v>1712</v>
      </c>
      <c r="E423">
        <v>2023</v>
      </c>
      <c r="F423" t="s">
        <v>1398</v>
      </c>
      <c r="G423" t="s">
        <v>1713</v>
      </c>
      <c r="H423">
        <v>83</v>
      </c>
      <c r="I423" t="s">
        <v>18</v>
      </c>
      <c r="J423" t="s">
        <v>1714</v>
      </c>
      <c r="K423" t="s">
        <v>1401</v>
      </c>
      <c r="L423" t="s">
        <v>1715</v>
      </c>
    </row>
    <row r="424" spans="1:12" x14ac:dyDescent="0.35">
      <c r="A424">
        <v>1</v>
      </c>
      <c r="B424" t="s">
        <v>1716</v>
      </c>
      <c r="D424" t="s">
        <v>1717</v>
      </c>
      <c r="E424">
        <v>2023</v>
      </c>
      <c r="F424" t="s">
        <v>1718</v>
      </c>
      <c r="G424" t="s">
        <v>1719</v>
      </c>
      <c r="H424">
        <v>142</v>
      </c>
      <c r="I424" t="s">
        <v>18</v>
      </c>
      <c r="J424" t="s">
        <v>1720</v>
      </c>
      <c r="K424" t="s">
        <v>1721</v>
      </c>
      <c r="L424" t="s">
        <v>1722</v>
      </c>
    </row>
    <row r="425" spans="1:12" x14ac:dyDescent="0.35">
      <c r="A425">
        <v>3</v>
      </c>
      <c r="B425" t="s">
        <v>1723</v>
      </c>
      <c r="D425" t="s">
        <v>1724</v>
      </c>
      <c r="E425">
        <v>2022</v>
      </c>
      <c r="F425" t="s">
        <v>1725</v>
      </c>
      <c r="G425" t="s">
        <v>1726</v>
      </c>
      <c r="H425">
        <v>80</v>
      </c>
      <c r="I425" t="s">
        <v>18</v>
      </c>
      <c r="J425" t="s">
        <v>1727</v>
      </c>
      <c r="K425" t="s">
        <v>1728</v>
      </c>
      <c r="L425" t="s">
        <v>1729</v>
      </c>
    </row>
    <row r="426" spans="1:12" x14ac:dyDescent="0.35">
      <c r="A426">
        <v>1</v>
      </c>
      <c r="B426" t="s">
        <v>1730</v>
      </c>
      <c r="D426" t="s">
        <v>1731</v>
      </c>
      <c r="E426">
        <v>2022</v>
      </c>
      <c r="F426" t="s">
        <v>361</v>
      </c>
      <c r="G426" t="s">
        <v>1732</v>
      </c>
      <c r="H426">
        <v>194</v>
      </c>
      <c r="I426" t="s">
        <v>13</v>
      </c>
      <c r="J426" t="s">
        <v>1733</v>
      </c>
      <c r="K426" t="s">
        <v>1421</v>
      </c>
      <c r="L426" t="s">
        <v>1734</v>
      </c>
    </row>
    <row r="427" spans="1:12" x14ac:dyDescent="0.35">
      <c r="A427">
        <v>5</v>
      </c>
      <c r="B427" t="s">
        <v>1735</v>
      </c>
      <c r="D427" t="s">
        <v>1736</v>
      </c>
      <c r="E427">
        <v>2022</v>
      </c>
      <c r="F427" t="s">
        <v>71</v>
      </c>
      <c r="G427" t="s">
        <v>1737</v>
      </c>
      <c r="H427">
        <v>58</v>
      </c>
      <c r="I427" t="s">
        <v>18</v>
      </c>
      <c r="J427" t="s">
        <v>1738</v>
      </c>
      <c r="K427" t="s">
        <v>1299</v>
      </c>
      <c r="L427" t="s">
        <v>1739</v>
      </c>
    </row>
    <row r="428" spans="1:12" x14ac:dyDescent="0.35">
      <c r="A428">
        <v>2</v>
      </c>
      <c r="B428" t="s">
        <v>1740</v>
      </c>
      <c r="D428" t="s">
        <v>1741</v>
      </c>
      <c r="E428">
        <v>2022</v>
      </c>
      <c r="F428" t="s">
        <v>1742</v>
      </c>
      <c r="G428" t="s">
        <v>1743</v>
      </c>
      <c r="H428">
        <v>123</v>
      </c>
      <c r="I428" t="s">
        <v>13</v>
      </c>
      <c r="J428" t="s">
        <v>1744</v>
      </c>
      <c r="L428" t="s">
        <v>1745</v>
      </c>
    </row>
    <row r="429" spans="1:12" x14ac:dyDescent="0.35">
      <c r="A429">
        <v>8</v>
      </c>
      <c r="B429" t="s">
        <v>1746</v>
      </c>
      <c r="D429" t="s">
        <v>1747</v>
      </c>
      <c r="E429">
        <v>2022</v>
      </c>
      <c r="F429" t="s">
        <v>52</v>
      </c>
      <c r="G429" t="s">
        <v>1748</v>
      </c>
      <c r="H429">
        <v>38</v>
      </c>
      <c r="I429" t="s">
        <v>18</v>
      </c>
      <c r="J429" t="s">
        <v>1749</v>
      </c>
      <c r="K429" t="s">
        <v>1750</v>
      </c>
      <c r="L429" t="s">
        <v>1751</v>
      </c>
    </row>
    <row r="430" spans="1:12" x14ac:dyDescent="0.35">
      <c r="A430">
        <v>1</v>
      </c>
      <c r="B430" t="s">
        <v>1752</v>
      </c>
      <c r="D430" t="s">
        <v>1753</v>
      </c>
      <c r="E430">
        <v>2022</v>
      </c>
      <c r="F430" t="s">
        <v>1754</v>
      </c>
      <c r="G430" t="s">
        <v>1755</v>
      </c>
      <c r="H430">
        <v>150</v>
      </c>
      <c r="I430" t="s">
        <v>13</v>
      </c>
      <c r="J430" t="s">
        <v>1756</v>
      </c>
      <c r="L430" t="s">
        <v>1757</v>
      </c>
    </row>
    <row r="431" spans="1:12" x14ac:dyDescent="0.35">
      <c r="A431">
        <v>3</v>
      </c>
      <c r="B431" t="s">
        <v>1758</v>
      </c>
      <c r="D431" t="s">
        <v>1759</v>
      </c>
      <c r="E431">
        <v>2022</v>
      </c>
      <c r="F431" t="s">
        <v>1479</v>
      </c>
      <c r="G431" t="s">
        <v>1760</v>
      </c>
      <c r="H431">
        <v>79</v>
      </c>
      <c r="I431" t="s">
        <v>13</v>
      </c>
      <c r="J431" t="s">
        <v>1761</v>
      </c>
      <c r="K431" t="s">
        <v>1482</v>
      </c>
      <c r="L431" t="s">
        <v>1762</v>
      </c>
    </row>
    <row r="432" spans="1:12" x14ac:dyDescent="0.35">
      <c r="A432">
        <v>9</v>
      </c>
      <c r="B432" t="s">
        <v>1763</v>
      </c>
      <c r="D432" t="s">
        <v>1764</v>
      </c>
      <c r="E432">
        <v>2022</v>
      </c>
      <c r="F432" t="s">
        <v>106</v>
      </c>
      <c r="G432" t="s">
        <v>1765</v>
      </c>
      <c r="H432">
        <v>30</v>
      </c>
      <c r="I432" t="s">
        <v>18</v>
      </c>
      <c r="J432" t="s">
        <v>1766</v>
      </c>
      <c r="K432" t="s">
        <v>1379</v>
      </c>
      <c r="L432" t="s">
        <v>1767</v>
      </c>
    </row>
    <row r="433" spans="1:12" x14ac:dyDescent="0.35">
      <c r="A433">
        <v>3</v>
      </c>
      <c r="B433" t="s">
        <v>1768</v>
      </c>
      <c r="D433" t="s">
        <v>1769</v>
      </c>
      <c r="E433">
        <v>2022</v>
      </c>
      <c r="F433" t="s">
        <v>1770</v>
      </c>
      <c r="G433" t="s">
        <v>1771</v>
      </c>
      <c r="H433">
        <v>89</v>
      </c>
      <c r="I433" t="s">
        <v>18</v>
      </c>
      <c r="J433" t="s">
        <v>1772</v>
      </c>
      <c r="K433" t="s">
        <v>1773</v>
      </c>
      <c r="L433" t="s">
        <v>1774</v>
      </c>
    </row>
    <row r="434" spans="1:12" x14ac:dyDescent="0.35">
      <c r="A434">
        <v>1</v>
      </c>
      <c r="B434" t="s">
        <v>1578</v>
      </c>
      <c r="D434" t="s">
        <v>1775</v>
      </c>
      <c r="E434">
        <v>2022</v>
      </c>
      <c r="F434" t="s">
        <v>1776</v>
      </c>
      <c r="G434" t="s">
        <v>1777</v>
      </c>
      <c r="H434">
        <v>141</v>
      </c>
      <c r="I434" t="s">
        <v>44</v>
      </c>
      <c r="L434" t="s">
        <v>1778</v>
      </c>
    </row>
    <row r="435" spans="1:12" x14ac:dyDescent="0.35">
      <c r="A435">
        <v>3</v>
      </c>
      <c r="B435" t="s">
        <v>1779</v>
      </c>
      <c r="D435" t="s">
        <v>1780</v>
      </c>
      <c r="E435">
        <v>2022</v>
      </c>
      <c r="F435" t="s">
        <v>1781</v>
      </c>
      <c r="G435" t="s">
        <v>1782</v>
      </c>
      <c r="H435">
        <v>70</v>
      </c>
      <c r="I435" t="s">
        <v>18</v>
      </c>
      <c r="J435" t="s">
        <v>1783</v>
      </c>
      <c r="K435" t="s">
        <v>1379</v>
      </c>
      <c r="L435" t="s">
        <v>1784</v>
      </c>
    </row>
    <row r="436" spans="1:12" x14ac:dyDescent="0.35">
      <c r="A436">
        <v>25</v>
      </c>
      <c r="B436" t="s">
        <v>1785</v>
      </c>
      <c r="D436" t="s">
        <v>1786</v>
      </c>
      <c r="E436">
        <v>2022</v>
      </c>
      <c r="F436" t="s">
        <v>1787</v>
      </c>
      <c r="G436" t="s">
        <v>1788</v>
      </c>
      <c r="H436">
        <v>12</v>
      </c>
      <c r="I436" t="s">
        <v>27</v>
      </c>
      <c r="J436" t="s">
        <v>1789</v>
      </c>
      <c r="K436" t="s">
        <v>1790</v>
      </c>
      <c r="L436" t="s">
        <v>1791</v>
      </c>
    </row>
    <row r="437" spans="1:12" x14ac:dyDescent="0.35">
      <c r="A437">
        <v>2</v>
      </c>
      <c r="B437" t="s">
        <v>1792</v>
      </c>
      <c r="D437" t="s">
        <v>1793</v>
      </c>
      <c r="E437">
        <v>2022</v>
      </c>
      <c r="F437" t="s">
        <v>424</v>
      </c>
      <c r="G437" t="s">
        <v>1794</v>
      </c>
      <c r="H437">
        <v>121</v>
      </c>
      <c r="I437" t="s">
        <v>18</v>
      </c>
      <c r="J437" t="s">
        <v>1795</v>
      </c>
      <c r="K437" t="s">
        <v>1317</v>
      </c>
      <c r="L437" t="s">
        <v>1796</v>
      </c>
    </row>
    <row r="438" spans="1:12" x14ac:dyDescent="0.35">
      <c r="A438">
        <v>2</v>
      </c>
      <c r="B438" t="s">
        <v>1797</v>
      </c>
      <c r="D438" t="s">
        <v>1798</v>
      </c>
      <c r="E438">
        <v>2022</v>
      </c>
      <c r="F438" t="s">
        <v>106</v>
      </c>
      <c r="G438" t="s">
        <v>1799</v>
      </c>
      <c r="H438">
        <v>98</v>
      </c>
      <c r="I438" t="s">
        <v>18</v>
      </c>
      <c r="J438" t="s">
        <v>1800</v>
      </c>
      <c r="K438" t="s">
        <v>1379</v>
      </c>
      <c r="L438" t="s">
        <v>1801</v>
      </c>
    </row>
    <row r="439" spans="1:12" x14ac:dyDescent="0.35">
      <c r="A439">
        <v>1</v>
      </c>
      <c r="B439" t="s">
        <v>1802</v>
      </c>
      <c r="D439" t="s">
        <v>1803</v>
      </c>
      <c r="E439">
        <v>2023</v>
      </c>
      <c r="F439" t="s">
        <v>1804</v>
      </c>
      <c r="G439" t="s">
        <v>1805</v>
      </c>
      <c r="H439">
        <v>153</v>
      </c>
      <c r="I439" t="s">
        <v>18</v>
      </c>
      <c r="J439" t="s">
        <v>1806</v>
      </c>
      <c r="K439" t="s">
        <v>1807</v>
      </c>
      <c r="L439" t="s">
        <v>1808</v>
      </c>
    </row>
    <row r="440" spans="1:12" x14ac:dyDescent="0.35">
      <c r="A440">
        <v>2</v>
      </c>
      <c r="B440" t="s">
        <v>1809</v>
      </c>
      <c r="D440" t="s">
        <v>473</v>
      </c>
      <c r="E440">
        <v>2022</v>
      </c>
      <c r="F440" t="s">
        <v>474</v>
      </c>
      <c r="G440" t="s">
        <v>1810</v>
      </c>
      <c r="H440">
        <v>128</v>
      </c>
      <c r="I440" t="s">
        <v>18</v>
      </c>
      <c r="J440" t="s">
        <v>1811</v>
      </c>
      <c r="K440" t="s">
        <v>1812</v>
      </c>
      <c r="L440" t="s">
        <v>1813</v>
      </c>
    </row>
    <row r="441" spans="1:12" x14ac:dyDescent="0.35">
      <c r="A441">
        <v>1</v>
      </c>
      <c r="B441" t="s">
        <v>1814</v>
      </c>
      <c r="D441" t="s">
        <v>1815</v>
      </c>
      <c r="E441">
        <v>2022</v>
      </c>
      <c r="F441" t="s">
        <v>1816</v>
      </c>
      <c r="G441" t="s">
        <v>1817</v>
      </c>
      <c r="H441">
        <v>175</v>
      </c>
      <c r="I441" t="s">
        <v>44</v>
      </c>
      <c r="J441" t="s">
        <v>1818</v>
      </c>
      <c r="L441" t="s">
        <v>1819</v>
      </c>
    </row>
    <row r="442" spans="1:12" x14ac:dyDescent="0.35">
      <c r="A442">
        <v>1</v>
      </c>
      <c r="B442" t="s">
        <v>1820</v>
      </c>
      <c r="D442" t="s">
        <v>1821</v>
      </c>
      <c r="E442">
        <v>2023</v>
      </c>
      <c r="F442" t="s">
        <v>361</v>
      </c>
      <c r="G442" t="s">
        <v>1822</v>
      </c>
      <c r="H442">
        <v>155</v>
      </c>
      <c r="I442" t="s">
        <v>13</v>
      </c>
      <c r="J442" t="s">
        <v>1823</v>
      </c>
      <c r="K442" t="s">
        <v>1421</v>
      </c>
      <c r="L442" t="s">
        <v>1824</v>
      </c>
    </row>
    <row r="443" spans="1:12" x14ac:dyDescent="0.35">
      <c r="A443">
        <v>2</v>
      </c>
      <c r="B443" t="s">
        <v>1825</v>
      </c>
      <c r="D443" t="s">
        <v>1826</v>
      </c>
      <c r="E443">
        <v>2022</v>
      </c>
      <c r="F443" t="s">
        <v>1827</v>
      </c>
      <c r="G443" t="s">
        <v>1828</v>
      </c>
      <c r="H443">
        <v>102</v>
      </c>
      <c r="I443" t="s">
        <v>18</v>
      </c>
      <c r="J443" t="s">
        <v>1829</v>
      </c>
      <c r="K443" t="s">
        <v>1830</v>
      </c>
      <c r="L443" t="s">
        <v>1831</v>
      </c>
    </row>
    <row r="444" spans="1:12" x14ac:dyDescent="0.35">
      <c r="A444">
        <v>3</v>
      </c>
      <c r="B444" t="s">
        <v>1832</v>
      </c>
      <c r="D444" t="s">
        <v>1833</v>
      </c>
      <c r="E444">
        <v>2022</v>
      </c>
      <c r="F444" t="s">
        <v>1612</v>
      </c>
      <c r="G444" t="s">
        <v>1834</v>
      </c>
      <c r="H444">
        <v>74</v>
      </c>
      <c r="I444" t="s">
        <v>18</v>
      </c>
      <c r="J444" t="s">
        <v>1835</v>
      </c>
      <c r="K444" t="s">
        <v>1615</v>
      </c>
      <c r="L444" t="s">
        <v>1836</v>
      </c>
    </row>
    <row r="445" spans="1:12" x14ac:dyDescent="0.35">
      <c r="A445">
        <v>3</v>
      </c>
      <c r="B445" t="s">
        <v>1837</v>
      </c>
      <c r="D445" t="s">
        <v>1838</v>
      </c>
      <c r="E445">
        <v>2022</v>
      </c>
      <c r="F445" t="s">
        <v>1431</v>
      </c>
      <c r="G445" t="s">
        <v>1839</v>
      </c>
      <c r="H445">
        <v>72</v>
      </c>
      <c r="I445" t="s">
        <v>18</v>
      </c>
      <c r="J445" t="s">
        <v>1840</v>
      </c>
      <c r="K445" t="s">
        <v>1434</v>
      </c>
      <c r="L445" t="s">
        <v>1841</v>
      </c>
    </row>
    <row r="446" spans="1:12" x14ac:dyDescent="0.35">
      <c r="A446">
        <v>4</v>
      </c>
      <c r="B446" t="s">
        <v>1842</v>
      </c>
      <c r="D446" t="s">
        <v>1843</v>
      </c>
      <c r="E446">
        <v>2022</v>
      </c>
      <c r="F446" t="s">
        <v>1844</v>
      </c>
      <c r="G446" t="s">
        <v>1845</v>
      </c>
      <c r="H446">
        <v>66</v>
      </c>
      <c r="I446" t="s">
        <v>18</v>
      </c>
      <c r="K446" t="s">
        <v>1846</v>
      </c>
      <c r="L446" t="s">
        <v>1847</v>
      </c>
    </row>
    <row r="447" spans="1:12" x14ac:dyDescent="0.35">
      <c r="A447">
        <v>1</v>
      </c>
      <c r="B447" t="s">
        <v>1792</v>
      </c>
      <c r="D447" t="s">
        <v>1848</v>
      </c>
      <c r="E447">
        <v>2022</v>
      </c>
      <c r="F447" t="s">
        <v>424</v>
      </c>
      <c r="G447" t="s">
        <v>1849</v>
      </c>
      <c r="H447">
        <v>196</v>
      </c>
      <c r="I447" t="s">
        <v>18</v>
      </c>
      <c r="J447" t="s">
        <v>1850</v>
      </c>
      <c r="K447" t="s">
        <v>1317</v>
      </c>
      <c r="L447" t="s">
        <v>1851</v>
      </c>
    </row>
    <row r="448" spans="1:12" x14ac:dyDescent="0.35">
      <c r="A448">
        <v>16</v>
      </c>
      <c r="B448" t="s">
        <v>1852</v>
      </c>
      <c r="D448" t="s">
        <v>1853</v>
      </c>
      <c r="E448">
        <v>2023</v>
      </c>
      <c r="F448" t="s">
        <v>1090</v>
      </c>
      <c r="G448" t="s">
        <v>1854</v>
      </c>
      <c r="H448">
        <v>20</v>
      </c>
      <c r="I448" t="s">
        <v>44</v>
      </c>
      <c r="J448" t="s">
        <v>1855</v>
      </c>
      <c r="K448" t="s">
        <v>1856</v>
      </c>
      <c r="L448" t="s">
        <v>1857</v>
      </c>
    </row>
    <row r="449" spans="1:12" x14ac:dyDescent="0.35">
      <c r="A449">
        <v>1</v>
      </c>
      <c r="B449" t="s">
        <v>1858</v>
      </c>
      <c r="D449" t="s">
        <v>1859</v>
      </c>
      <c r="E449">
        <v>2022</v>
      </c>
      <c r="F449" t="s">
        <v>1860</v>
      </c>
      <c r="G449" t="s">
        <v>1861</v>
      </c>
      <c r="H449">
        <v>171</v>
      </c>
      <c r="I449" t="s">
        <v>13</v>
      </c>
      <c r="J449" t="s">
        <v>1862</v>
      </c>
      <c r="L449" t="s">
        <v>1863</v>
      </c>
    </row>
    <row r="450" spans="1:12" x14ac:dyDescent="0.35">
      <c r="A450">
        <v>1</v>
      </c>
      <c r="B450" t="s">
        <v>1864</v>
      </c>
      <c r="D450" t="s">
        <v>1865</v>
      </c>
      <c r="E450">
        <v>2022</v>
      </c>
      <c r="F450" t="s">
        <v>440</v>
      </c>
      <c r="G450" t="s">
        <v>1866</v>
      </c>
      <c r="H450">
        <v>176</v>
      </c>
      <c r="I450" t="s">
        <v>18</v>
      </c>
      <c r="J450" t="s">
        <v>1867</v>
      </c>
      <c r="K450" t="s">
        <v>1868</v>
      </c>
      <c r="L450" t="s">
        <v>1869</v>
      </c>
    </row>
    <row r="451" spans="1:12" x14ac:dyDescent="0.35">
      <c r="A451">
        <v>3</v>
      </c>
      <c r="B451" t="s">
        <v>1870</v>
      </c>
      <c r="D451" t="s">
        <v>1871</v>
      </c>
      <c r="E451">
        <v>2022</v>
      </c>
      <c r="F451" t="s">
        <v>71</v>
      </c>
      <c r="G451" t="s">
        <v>1872</v>
      </c>
      <c r="H451">
        <v>90</v>
      </c>
      <c r="I451" t="s">
        <v>18</v>
      </c>
      <c r="J451" t="s">
        <v>1873</v>
      </c>
      <c r="K451" t="s">
        <v>1299</v>
      </c>
      <c r="L451" t="s">
        <v>1874</v>
      </c>
    </row>
    <row r="452" spans="1:12" x14ac:dyDescent="0.35">
      <c r="A452">
        <v>1</v>
      </c>
      <c r="B452" t="s">
        <v>1875</v>
      </c>
      <c r="D452" t="s">
        <v>1876</v>
      </c>
      <c r="E452">
        <v>2022</v>
      </c>
      <c r="F452" t="s">
        <v>1479</v>
      </c>
      <c r="G452" t="s">
        <v>1877</v>
      </c>
      <c r="H452">
        <v>193</v>
      </c>
      <c r="I452" t="s">
        <v>13</v>
      </c>
      <c r="J452" t="s">
        <v>1878</v>
      </c>
      <c r="K452" t="s">
        <v>1482</v>
      </c>
      <c r="L452" t="s">
        <v>1879</v>
      </c>
    </row>
    <row r="453" spans="1:12" x14ac:dyDescent="0.35">
      <c r="A453">
        <v>1</v>
      </c>
      <c r="B453" t="s">
        <v>1880</v>
      </c>
      <c r="D453" t="s">
        <v>1881</v>
      </c>
      <c r="E453">
        <v>2022</v>
      </c>
      <c r="F453" t="s">
        <v>1882</v>
      </c>
      <c r="G453" t="s">
        <v>1883</v>
      </c>
      <c r="H453">
        <v>149</v>
      </c>
      <c r="I453" t="s">
        <v>13</v>
      </c>
      <c r="J453" t="s">
        <v>1884</v>
      </c>
      <c r="L453" t="s">
        <v>1885</v>
      </c>
    </row>
    <row r="454" spans="1:12" x14ac:dyDescent="0.35">
      <c r="A454">
        <v>2</v>
      </c>
      <c r="B454" t="s">
        <v>1886</v>
      </c>
      <c r="D454" t="s">
        <v>1887</v>
      </c>
      <c r="E454">
        <v>2022</v>
      </c>
      <c r="F454" t="s">
        <v>1888</v>
      </c>
      <c r="G454" t="s">
        <v>1889</v>
      </c>
      <c r="H454">
        <v>132</v>
      </c>
      <c r="I454" t="s">
        <v>18</v>
      </c>
      <c r="J454" t="s">
        <v>1890</v>
      </c>
      <c r="K454" t="s">
        <v>1891</v>
      </c>
      <c r="L454" t="s">
        <v>1892</v>
      </c>
    </row>
    <row r="455" spans="1:12" x14ac:dyDescent="0.35">
      <c r="A455">
        <v>1</v>
      </c>
      <c r="B455" t="s">
        <v>1893</v>
      </c>
      <c r="D455" t="s">
        <v>1894</v>
      </c>
      <c r="E455">
        <v>2022</v>
      </c>
      <c r="F455" t="s">
        <v>1895</v>
      </c>
      <c r="G455" t="s">
        <v>1896</v>
      </c>
      <c r="H455">
        <v>146</v>
      </c>
      <c r="I455" t="s">
        <v>13</v>
      </c>
      <c r="J455" t="s">
        <v>1897</v>
      </c>
      <c r="L455" t="s">
        <v>1898</v>
      </c>
    </row>
    <row r="456" spans="1:12" x14ac:dyDescent="0.35">
      <c r="A456">
        <v>2</v>
      </c>
      <c r="B456" t="s">
        <v>1899</v>
      </c>
      <c r="D456" t="s">
        <v>1900</v>
      </c>
      <c r="E456">
        <v>2022</v>
      </c>
      <c r="F456" t="s">
        <v>361</v>
      </c>
      <c r="G456" t="s">
        <v>1901</v>
      </c>
      <c r="H456">
        <v>131</v>
      </c>
      <c r="I456" t="s">
        <v>13</v>
      </c>
      <c r="J456" t="s">
        <v>1902</v>
      </c>
      <c r="K456" t="s">
        <v>1421</v>
      </c>
      <c r="L456" t="s">
        <v>1903</v>
      </c>
    </row>
    <row r="457" spans="1:12" x14ac:dyDescent="0.35">
      <c r="A457">
        <v>1</v>
      </c>
      <c r="B457" t="s">
        <v>1904</v>
      </c>
      <c r="D457" t="s">
        <v>1905</v>
      </c>
      <c r="E457">
        <v>2023</v>
      </c>
      <c r="F457" t="s">
        <v>361</v>
      </c>
      <c r="G457" t="s">
        <v>1906</v>
      </c>
      <c r="H457">
        <v>181</v>
      </c>
      <c r="I457" t="s">
        <v>13</v>
      </c>
      <c r="J457" t="s">
        <v>1907</v>
      </c>
      <c r="K457" t="s">
        <v>1421</v>
      </c>
      <c r="L457" t="s">
        <v>1908</v>
      </c>
    </row>
    <row r="458" spans="1:12" x14ac:dyDescent="0.35">
      <c r="A458">
        <v>1</v>
      </c>
      <c r="B458" t="s">
        <v>1909</v>
      </c>
      <c r="D458" t="s">
        <v>1910</v>
      </c>
      <c r="E458">
        <v>2022</v>
      </c>
      <c r="F458" t="s">
        <v>1303</v>
      </c>
      <c r="G458" t="s">
        <v>1911</v>
      </c>
      <c r="H458">
        <v>173</v>
      </c>
      <c r="I458" t="s">
        <v>13</v>
      </c>
      <c r="J458" t="s">
        <v>1912</v>
      </c>
      <c r="L458" t="s">
        <v>1913</v>
      </c>
    </row>
    <row r="459" spans="1:12" x14ac:dyDescent="0.35">
      <c r="A459">
        <v>3</v>
      </c>
      <c r="B459" t="s">
        <v>1914</v>
      </c>
      <c r="D459" t="s">
        <v>1915</v>
      </c>
      <c r="E459">
        <v>2022</v>
      </c>
      <c r="F459" t="s">
        <v>1916</v>
      </c>
      <c r="G459" t="s">
        <v>1917</v>
      </c>
      <c r="H459">
        <v>92</v>
      </c>
      <c r="I459" t="s">
        <v>18</v>
      </c>
      <c r="J459" t="s">
        <v>1918</v>
      </c>
      <c r="K459" t="s">
        <v>1919</v>
      </c>
      <c r="L459" t="s">
        <v>1920</v>
      </c>
    </row>
    <row r="460" spans="1:12" x14ac:dyDescent="0.35">
      <c r="A460">
        <v>2</v>
      </c>
      <c r="B460" t="s">
        <v>1921</v>
      </c>
      <c r="D460" t="s">
        <v>1922</v>
      </c>
      <c r="E460">
        <v>2022</v>
      </c>
      <c r="F460" t="s">
        <v>270</v>
      </c>
      <c r="G460" t="s">
        <v>1923</v>
      </c>
      <c r="H460">
        <v>120</v>
      </c>
      <c r="I460" t="s">
        <v>13</v>
      </c>
      <c r="J460" t="s">
        <v>1924</v>
      </c>
      <c r="K460" t="s">
        <v>1427</v>
      </c>
      <c r="L460" t="s">
        <v>1925</v>
      </c>
    </row>
    <row r="461" spans="1:12" x14ac:dyDescent="0.35">
      <c r="A461">
        <v>1</v>
      </c>
      <c r="B461" t="s">
        <v>1926</v>
      </c>
      <c r="D461" t="s">
        <v>1927</v>
      </c>
      <c r="E461">
        <v>2022</v>
      </c>
      <c r="F461" t="s">
        <v>1928</v>
      </c>
      <c r="G461" t="s">
        <v>1929</v>
      </c>
      <c r="H461">
        <v>143</v>
      </c>
      <c r="I461" t="s">
        <v>13</v>
      </c>
      <c r="J461" t="s">
        <v>1930</v>
      </c>
      <c r="L461" t="s">
        <v>1931</v>
      </c>
    </row>
    <row r="462" spans="1:12" x14ac:dyDescent="0.35">
      <c r="A462">
        <v>1</v>
      </c>
      <c r="B462" t="s">
        <v>1932</v>
      </c>
      <c r="D462" t="s">
        <v>1933</v>
      </c>
      <c r="E462">
        <v>2022</v>
      </c>
      <c r="F462" t="s">
        <v>1934</v>
      </c>
      <c r="G462" t="s">
        <v>1935</v>
      </c>
      <c r="H462">
        <v>184</v>
      </c>
      <c r="I462" t="s">
        <v>13</v>
      </c>
      <c r="J462" t="s">
        <v>1936</v>
      </c>
      <c r="K462" t="s">
        <v>1937</v>
      </c>
      <c r="L462" t="s">
        <v>1938</v>
      </c>
    </row>
    <row r="463" spans="1:12" x14ac:dyDescent="0.35">
      <c r="A463">
        <v>4</v>
      </c>
      <c r="B463" t="s">
        <v>1939</v>
      </c>
      <c r="D463" t="s">
        <v>1940</v>
      </c>
      <c r="E463">
        <v>2022</v>
      </c>
      <c r="F463" t="s">
        <v>102</v>
      </c>
      <c r="G463" t="s">
        <v>1941</v>
      </c>
      <c r="H463">
        <v>61</v>
      </c>
      <c r="I463" t="s">
        <v>27</v>
      </c>
      <c r="J463" t="s">
        <v>1942</v>
      </c>
      <c r="K463" t="s">
        <v>1943</v>
      </c>
      <c r="L463" t="s">
        <v>1944</v>
      </c>
    </row>
    <row r="464" spans="1:12" x14ac:dyDescent="0.35">
      <c r="A464">
        <v>9</v>
      </c>
      <c r="B464" t="s">
        <v>1945</v>
      </c>
      <c r="D464" t="s">
        <v>1946</v>
      </c>
      <c r="E464">
        <v>2022</v>
      </c>
      <c r="F464" t="s">
        <v>1947</v>
      </c>
      <c r="G464" t="s">
        <v>1948</v>
      </c>
      <c r="H464">
        <v>34</v>
      </c>
      <c r="I464" t="s">
        <v>18</v>
      </c>
      <c r="J464" t="s">
        <v>1949</v>
      </c>
      <c r="K464" t="s">
        <v>1950</v>
      </c>
      <c r="L464" t="s">
        <v>1951</v>
      </c>
    </row>
    <row r="465" spans="1:12" x14ac:dyDescent="0.35">
      <c r="A465">
        <v>5</v>
      </c>
      <c r="B465" t="s">
        <v>1370</v>
      </c>
      <c r="D465" t="s">
        <v>1952</v>
      </c>
      <c r="E465">
        <v>2022</v>
      </c>
      <c r="F465" t="s">
        <v>236</v>
      </c>
      <c r="G465" t="s">
        <v>1953</v>
      </c>
      <c r="H465">
        <v>57</v>
      </c>
      <c r="I465" t="s">
        <v>18</v>
      </c>
      <c r="J465" t="s">
        <v>1954</v>
      </c>
      <c r="K465" t="s">
        <v>1373</v>
      </c>
      <c r="L465" t="s">
        <v>1955</v>
      </c>
    </row>
    <row r="466" spans="1:12" x14ac:dyDescent="0.35">
      <c r="A466">
        <v>7</v>
      </c>
      <c r="B466" t="s">
        <v>1364</v>
      </c>
      <c r="D466" t="s">
        <v>1956</v>
      </c>
      <c r="E466">
        <v>2022</v>
      </c>
      <c r="F466" t="s">
        <v>361</v>
      </c>
      <c r="G466" t="s">
        <v>1957</v>
      </c>
      <c r="H466">
        <v>46</v>
      </c>
      <c r="I466" t="s">
        <v>13</v>
      </c>
      <c r="J466" t="s">
        <v>1958</v>
      </c>
      <c r="K466" t="s">
        <v>1421</v>
      </c>
      <c r="L466" t="s">
        <v>1959</v>
      </c>
    </row>
    <row r="467" spans="1:12" x14ac:dyDescent="0.35">
      <c r="A467">
        <v>1</v>
      </c>
      <c r="B467" t="s">
        <v>1960</v>
      </c>
      <c r="D467" t="s">
        <v>1961</v>
      </c>
      <c r="E467">
        <v>2022</v>
      </c>
      <c r="F467" t="s">
        <v>1962</v>
      </c>
      <c r="G467" t="s">
        <v>1963</v>
      </c>
      <c r="H467">
        <v>170</v>
      </c>
      <c r="I467" t="s">
        <v>13</v>
      </c>
      <c r="J467" t="s">
        <v>1964</v>
      </c>
      <c r="L467" t="s">
        <v>1965</v>
      </c>
    </row>
    <row r="468" spans="1:12" x14ac:dyDescent="0.35">
      <c r="A468">
        <v>6</v>
      </c>
      <c r="B468" t="s">
        <v>1966</v>
      </c>
      <c r="D468" t="s">
        <v>1967</v>
      </c>
      <c r="E468">
        <v>2022</v>
      </c>
      <c r="F468" t="s">
        <v>322</v>
      </c>
      <c r="G468" t="s">
        <v>1968</v>
      </c>
      <c r="H468">
        <v>53</v>
      </c>
      <c r="I468" t="s">
        <v>44</v>
      </c>
      <c r="J468" t="s">
        <v>1969</v>
      </c>
      <c r="K468" t="s">
        <v>1368</v>
      </c>
      <c r="L468" t="s">
        <v>1970</v>
      </c>
    </row>
    <row r="469" spans="1:12" x14ac:dyDescent="0.35">
      <c r="A469">
        <v>1</v>
      </c>
      <c r="B469" t="s">
        <v>1971</v>
      </c>
      <c r="D469" t="s">
        <v>1972</v>
      </c>
      <c r="E469">
        <v>2022</v>
      </c>
      <c r="F469" t="s">
        <v>1973</v>
      </c>
      <c r="G469" t="s">
        <v>1974</v>
      </c>
      <c r="H469">
        <v>189</v>
      </c>
      <c r="I469" t="s">
        <v>18</v>
      </c>
      <c r="J469" t="s">
        <v>1975</v>
      </c>
      <c r="K469" t="s">
        <v>1976</v>
      </c>
      <c r="L469" t="s">
        <v>1977</v>
      </c>
    </row>
    <row r="470" spans="1:12" x14ac:dyDescent="0.35">
      <c r="A470">
        <v>1</v>
      </c>
      <c r="B470" t="s">
        <v>1978</v>
      </c>
      <c r="D470" t="s">
        <v>1979</v>
      </c>
      <c r="E470">
        <v>2022</v>
      </c>
      <c r="F470" t="s">
        <v>1980</v>
      </c>
      <c r="G470" t="s">
        <v>1981</v>
      </c>
      <c r="H470">
        <v>191</v>
      </c>
      <c r="I470" t="s">
        <v>13</v>
      </c>
      <c r="J470" t="s">
        <v>1982</v>
      </c>
      <c r="L470" t="s">
        <v>1983</v>
      </c>
    </row>
    <row r="471" spans="1:12" x14ac:dyDescent="0.35">
      <c r="A471">
        <v>1</v>
      </c>
      <c r="B471" t="s">
        <v>1370</v>
      </c>
      <c r="D471" t="s">
        <v>1984</v>
      </c>
      <c r="E471">
        <v>2022</v>
      </c>
      <c r="F471" t="s">
        <v>236</v>
      </c>
      <c r="G471" t="s">
        <v>1985</v>
      </c>
      <c r="H471">
        <v>169</v>
      </c>
      <c r="I471" t="s">
        <v>27</v>
      </c>
      <c r="J471" t="s">
        <v>1986</v>
      </c>
      <c r="K471" t="s">
        <v>1373</v>
      </c>
      <c r="L471" t="s">
        <v>1987</v>
      </c>
    </row>
    <row r="472" spans="1:12" x14ac:dyDescent="0.35">
      <c r="A472">
        <v>7</v>
      </c>
      <c r="B472" t="s">
        <v>1988</v>
      </c>
      <c r="D472" t="s">
        <v>1989</v>
      </c>
      <c r="E472">
        <v>2022</v>
      </c>
      <c r="F472" t="s">
        <v>1990</v>
      </c>
      <c r="G472" t="s">
        <v>1991</v>
      </c>
      <c r="H472">
        <v>42</v>
      </c>
      <c r="I472" t="s">
        <v>18</v>
      </c>
      <c r="J472" t="s">
        <v>1992</v>
      </c>
      <c r="K472" t="s">
        <v>1993</v>
      </c>
      <c r="L472" t="s">
        <v>1994</v>
      </c>
    </row>
    <row r="473" spans="1:12" x14ac:dyDescent="0.35">
      <c r="A473">
        <v>1</v>
      </c>
      <c r="B473" t="s">
        <v>1995</v>
      </c>
      <c r="D473" t="s">
        <v>1996</v>
      </c>
      <c r="E473">
        <v>2022</v>
      </c>
      <c r="F473" t="s">
        <v>1546</v>
      </c>
      <c r="G473" t="s">
        <v>1997</v>
      </c>
      <c r="H473">
        <v>188</v>
      </c>
      <c r="I473" t="s">
        <v>18</v>
      </c>
      <c r="J473" t="s">
        <v>1998</v>
      </c>
      <c r="K473" t="s">
        <v>1549</v>
      </c>
      <c r="L473" t="s">
        <v>1999</v>
      </c>
    </row>
    <row r="474" spans="1:12" x14ac:dyDescent="0.35">
      <c r="A474">
        <v>3</v>
      </c>
      <c r="B474" t="s">
        <v>2000</v>
      </c>
      <c r="D474" t="s">
        <v>2001</v>
      </c>
      <c r="E474">
        <v>2022</v>
      </c>
      <c r="F474" t="s">
        <v>2002</v>
      </c>
      <c r="G474" t="s">
        <v>2003</v>
      </c>
      <c r="H474">
        <v>81</v>
      </c>
      <c r="I474" t="s">
        <v>13</v>
      </c>
      <c r="J474" t="s">
        <v>2004</v>
      </c>
      <c r="L474" t="s">
        <v>2005</v>
      </c>
    </row>
    <row r="475" spans="1:12" x14ac:dyDescent="0.35">
      <c r="A475">
        <v>2</v>
      </c>
      <c r="B475" t="s">
        <v>2006</v>
      </c>
      <c r="D475" t="s">
        <v>2007</v>
      </c>
      <c r="E475">
        <v>2022</v>
      </c>
      <c r="F475" t="s">
        <v>2008</v>
      </c>
      <c r="G475" t="s">
        <v>2009</v>
      </c>
      <c r="H475">
        <v>97</v>
      </c>
      <c r="I475" t="s">
        <v>13</v>
      </c>
      <c r="J475" t="s">
        <v>2010</v>
      </c>
      <c r="L475" t="s">
        <v>2011</v>
      </c>
    </row>
    <row r="476" spans="1:12" x14ac:dyDescent="0.35">
      <c r="A476">
        <v>1</v>
      </c>
      <c r="B476" t="s">
        <v>2000</v>
      </c>
      <c r="D476" t="s">
        <v>2012</v>
      </c>
      <c r="E476">
        <v>2022</v>
      </c>
      <c r="F476" t="s">
        <v>2013</v>
      </c>
      <c r="G476" t="s">
        <v>2014</v>
      </c>
      <c r="H476">
        <v>164</v>
      </c>
      <c r="I476" t="s">
        <v>13</v>
      </c>
      <c r="J476" t="s">
        <v>2015</v>
      </c>
      <c r="L476" t="s">
        <v>2016</v>
      </c>
    </row>
    <row r="477" spans="1:12" x14ac:dyDescent="0.35">
      <c r="A477">
        <v>2</v>
      </c>
      <c r="B477" t="s">
        <v>2017</v>
      </c>
      <c r="D477" t="s">
        <v>2018</v>
      </c>
      <c r="E477">
        <v>2022</v>
      </c>
      <c r="F477" t="s">
        <v>2019</v>
      </c>
      <c r="G477" t="s">
        <v>2020</v>
      </c>
      <c r="H477">
        <v>99</v>
      </c>
      <c r="I477" t="s">
        <v>13</v>
      </c>
      <c r="J477" t="s">
        <v>2021</v>
      </c>
      <c r="L477" t="s">
        <v>2022</v>
      </c>
    </row>
    <row r="478" spans="1:12" x14ac:dyDescent="0.35">
      <c r="A478">
        <v>122</v>
      </c>
      <c r="B478" t="s">
        <v>2023</v>
      </c>
      <c r="D478" t="s">
        <v>807</v>
      </c>
      <c r="E478">
        <v>2022</v>
      </c>
      <c r="F478" t="s">
        <v>778</v>
      </c>
      <c r="G478" t="s">
        <v>2024</v>
      </c>
      <c r="H478">
        <v>1</v>
      </c>
      <c r="I478" t="s">
        <v>18</v>
      </c>
      <c r="J478" t="s">
        <v>2025</v>
      </c>
      <c r="K478" t="s">
        <v>1323</v>
      </c>
      <c r="L478" t="s">
        <v>2026</v>
      </c>
    </row>
    <row r="479" spans="1:12" x14ac:dyDescent="0.35">
      <c r="A479">
        <v>2</v>
      </c>
      <c r="B479" t="s">
        <v>2027</v>
      </c>
      <c r="D479" t="s">
        <v>2028</v>
      </c>
      <c r="E479">
        <v>2022</v>
      </c>
      <c r="F479" t="s">
        <v>1090</v>
      </c>
      <c r="G479" t="s">
        <v>2029</v>
      </c>
      <c r="H479">
        <v>135</v>
      </c>
      <c r="I479" t="s">
        <v>44</v>
      </c>
      <c r="J479" t="s">
        <v>2030</v>
      </c>
      <c r="K479" t="s">
        <v>1856</v>
      </c>
      <c r="L479" t="s">
        <v>2031</v>
      </c>
    </row>
    <row r="480" spans="1:12" x14ac:dyDescent="0.35">
      <c r="A480">
        <v>58</v>
      </c>
      <c r="B480" t="s">
        <v>2032</v>
      </c>
      <c r="D480" t="s">
        <v>1194</v>
      </c>
      <c r="E480">
        <v>2022</v>
      </c>
      <c r="F480" t="s">
        <v>319</v>
      </c>
      <c r="G480" t="s">
        <v>2033</v>
      </c>
      <c r="H480">
        <v>3</v>
      </c>
      <c r="I480" t="s">
        <v>27</v>
      </c>
      <c r="J480" t="s">
        <v>2034</v>
      </c>
      <c r="K480" t="s">
        <v>2035</v>
      </c>
      <c r="L480" t="s">
        <v>2036</v>
      </c>
    </row>
    <row r="481" spans="1:12" x14ac:dyDescent="0.35">
      <c r="A481">
        <v>32</v>
      </c>
      <c r="B481" t="s">
        <v>2037</v>
      </c>
      <c r="D481" t="s">
        <v>1067</v>
      </c>
      <c r="E481">
        <v>2022</v>
      </c>
      <c r="F481" t="s">
        <v>236</v>
      </c>
      <c r="G481" t="s">
        <v>2038</v>
      </c>
      <c r="H481">
        <v>8</v>
      </c>
      <c r="I481" t="s">
        <v>27</v>
      </c>
      <c r="J481" t="s">
        <v>2039</v>
      </c>
      <c r="K481" t="s">
        <v>1373</v>
      </c>
      <c r="L481" t="s">
        <v>2040</v>
      </c>
    </row>
    <row r="482" spans="1:12" x14ac:dyDescent="0.35">
      <c r="A482">
        <v>3</v>
      </c>
      <c r="B482" t="s">
        <v>2041</v>
      </c>
      <c r="D482" t="s">
        <v>2042</v>
      </c>
      <c r="E482">
        <v>2022</v>
      </c>
      <c r="F482" t="s">
        <v>2043</v>
      </c>
      <c r="G482" t="s">
        <v>2044</v>
      </c>
      <c r="H482">
        <v>77</v>
      </c>
      <c r="I482" t="s">
        <v>18</v>
      </c>
      <c r="J482" t="s">
        <v>2045</v>
      </c>
      <c r="K482" t="s">
        <v>2046</v>
      </c>
      <c r="L482" t="s">
        <v>2047</v>
      </c>
    </row>
    <row r="483" spans="1:12" x14ac:dyDescent="0.35">
      <c r="A483">
        <v>2</v>
      </c>
      <c r="B483" t="s">
        <v>2048</v>
      </c>
      <c r="D483" t="s">
        <v>2049</v>
      </c>
      <c r="E483">
        <v>2022</v>
      </c>
      <c r="F483" t="s">
        <v>236</v>
      </c>
      <c r="G483" t="s">
        <v>2050</v>
      </c>
      <c r="H483">
        <v>126</v>
      </c>
      <c r="I483" t="s">
        <v>18</v>
      </c>
      <c r="J483" t="s">
        <v>2051</v>
      </c>
      <c r="K483" t="s">
        <v>1373</v>
      </c>
      <c r="L483" t="s">
        <v>2052</v>
      </c>
    </row>
    <row r="484" spans="1:12" x14ac:dyDescent="0.35">
      <c r="A484">
        <v>1</v>
      </c>
      <c r="B484" t="s">
        <v>2053</v>
      </c>
      <c r="D484" t="s">
        <v>2054</v>
      </c>
      <c r="E484">
        <v>2022</v>
      </c>
      <c r="F484" t="s">
        <v>2055</v>
      </c>
      <c r="G484" t="s">
        <v>2056</v>
      </c>
      <c r="H484">
        <v>168</v>
      </c>
      <c r="I484" t="s">
        <v>13</v>
      </c>
      <c r="J484" t="s">
        <v>2057</v>
      </c>
      <c r="L484" t="s">
        <v>2058</v>
      </c>
    </row>
    <row r="485" spans="1:12" x14ac:dyDescent="0.35">
      <c r="A485">
        <v>7</v>
      </c>
      <c r="B485" t="s">
        <v>2059</v>
      </c>
      <c r="D485" t="s">
        <v>2060</v>
      </c>
      <c r="E485">
        <v>2022</v>
      </c>
      <c r="F485" t="s">
        <v>106</v>
      </c>
      <c r="G485" t="s">
        <v>2061</v>
      </c>
      <c r="H485">
        <v>43</v>
      </c>
      <c r="I485" t="s">
        <v>18</v>
      </c>
      <c r="J485" t="s">
        <v>2062</v>
      </c>
      <c r="K485" t="s">
        <v>1379</v>
      </c>
      <c r="L485" t="s">
        <v>2063</v>
      </c>
    </row>
    <row r="486" spans="1:12" x14ac:dyDescent="0.35">
      <c r="A486">
        <v>1</v>
      </c>
      <c r="B486" t="s">
        <v>2064</v>
      </c>
      <c r="D486" t="s">
        <v>2065</v>
      </c>
      <c r="E486">
        <v>2022</v>
      </c>
      <c r="F486" t="s">
        <v>2066</v>
      </c>
      <c r="G486" t="s">
        <v>2067</v>
      </c>
      <c r="H486">
        <v>148</v>
      </c>
      <c r="I486" t="s">
        <v>13</v>
      </c>
      <c r="J486" t="s">
        <v>2068</v>
      </c>
      <c r="L486" t="s">
        <v>2069</v>
      </c>
    </row>
    <row r="487" spans="1:12" x14ac:dyDescent="0.35">
      <c r="A487">
        <v>6</v>
      </c>
      <c r="B487" t="s">
        <v>2070</v>
      </c>
      <c r="D487" t="s">
        <v>2071</v>
      </c>
      <c r="E487">
        <v>2022</v>
      </c>
      <c r="F487" t="s">
        <v>2072</v>
      </c>
      <c r="G487" t="s">
        <v>2073</v>
      </c>
      <c r="H487">
        <v>52</v>
      </c>
      <c r="I487" t="s">
        <v>18</v>
      </c>
      <c r="J487" t="s">
        <v>2074</v>
      </c>
      <c r="K487" t="s">
        <v>2075</v>
      </c>
      <c r="L487" t="s">
        <v>2076</v>
      </c>
    </row>
    <row r="488" spans="1:12" x14ac:dyDescent="0.35">
      <c r="A488">
        <v>2</v>
      </c>
      <c r="B488" t="s">
        <v>2077</v>
      </c>
      <c r="D488" t="s">
        <v>2078</v>
      </c>
      <c r="E488">
        <v>2022</v>
      </c>
      <c r="F488" t="s">
        <v>322</v>
      </c>
      <c r="G488" t="s">
        <v>2079</v>
      </c>
      <c r="H488">
        <v>133</v>
      </c>
      <c r="I488" t="s">
        <v>44</v>
      </c>
      <c r="J488" t="s">
        <v>2080</v>
      </c>
      <c r="K488" t="s">
        <v>1368</v>
      </c>
      <c r="L488" t="s">
        <v>2081</v>
      </c>
    </row>
    <row r="489" spans="1:12" x14ac:dyDescent="0.35">
      <c r="A489">
        <v>4</v>
      </c>
      <c r="B489" t="s">
        <v>2082</v>
      </c>
      <c r="D489" t="s">
        <v>2083</v>
      </c>
      <c r="E489">
        <v>2022</v>
      </c>
      <c r="F489" t="s">
        <v>2084</v>
      </c>
      <c r="G489" t="s">
        <v>2085</v>
      </c>
      <c r="H489">
        <v>63</v>
      </c>
      <c r="I489" t="s">
        <v>13</v>
      </c>
      <c r="J489" t="s">
        <v>2086</v>
      </c>
      <c r="L489" t="s">
        <v>2087</v>
      </c>
    </row>
    <row r="490" spans="1:12" x14ac:dyDescent="0.35">
      <c r="A490">
        <v>28</v>
      </c>
      <c r="B490" t="s">
        <v>2088</v>
      </c>
      <c r="D490" t="s">
        <v>2089</v>
      </c>
      <c r="E490">
        <v>2022</v>
      </c>
      <c r="F490" t="s">
        <v>1770</v>
      </c>
      <c r="G490" t="s">
        <v>2090</v>
      </c>
      <c r="H490">
        <v>9</v>
      </c>
      <c r="I490" t="s">
        <v>18</v>
      </c>
      <c r="J490" t="s">
        <v>2091</v>
      </c>
      <c r="K490" t="s">
        <v>1773</v>
      </c>
      <c r="L490" t="s">
        <v>2092</v>
      </c>
    </row>
    <row r="491" spans="1:12" x14ac:dyDescent="0.35">
      <c r="A491">
        <v>3</v>
      </c>
      <c r="B491" t="s">
        <v>2093</v>
      </c>
      <c r="D491" t="s">
        <v>2094</v>
      </c>
      <c r="E491">
        <v>2022</v>
      </c>
      <c r="F491" t="s">
        <v>424</v>
      </c>
      <c r="G491" t="s">
        <v>2095</v>
      </c>
      <c r="H491">
        <v>78</v>
      </c>
      <c r="I491" t="s">
        <v>18</v>
      </c>
      <c r="J491" t="s">
        <v>2096</v>
      </c>
      <c r="K491" t="s">
        <v>1317</v>
      </c>
      <c r="L491" t="s">
        <v>2097</v>
      </c>
    </row>
    <row r="492" spans="1:12" x14ac:dyDescent="0.35">
      <c r="A492">
        <v>6</v>
      </c>
      <c r="B492" t="s">
        <v>2098</v>
      </c>
      <c r="D492" t="s">
        <v>2099</v>
      </c>
      <c r="E492">
        <v>2022</v>
      </c>
      <c r="F492" t="s">
        <v>1479</v>
      </c>
      <c r="G492" t="s">
        <v>2100</v>
      </c>
      <c r="H492">
        <v>49</v>
      </c>
      <c r="I492" t="s">
        <v>13</v>
      </c>
      <c r="J492" t="s">
        <v>2101</v>
      </c>
      <c r="K492" t="s">
        <v>1482</v>
      </c>
      <c r="L492" t="s">
        <v>2102</v>
      </c>
    </row>
    <row r="493" spans="1:12" x14ac:dyDescent="0.35">
      <c r="A493">
        <v>1</v>
      </c>
      <c r="B493" t="s">
        <v>2103</v>
      </c>
      <c r="D493" t="s">
        <v>2104</v>
      </c>
      <c r="E493">
        <v>2022</v>
      </c>
      <c r="F493" t="s">
        <v>106</v>
      </c>
      <c r="G493" t="s">
        <v>2105</v>
      </c>
      <c r="H493">
        <v>161</v>
      </c>
      <c r="I493" t="s">
        <v>2106</v>
      </c>
      <c r="J493" t="s">
        <v>2107</v>
      </c>
      <c r="K493" t="s">
        <v>1379</v>
      </c>
      <c r="L493" t="s">
        <v>2108</v>
      </c>
    </row>
    <row r="494" spans="1:12" x14ac:dyDescent="0.35">
      <c r="A494">
        <v>3</v>
      </c>
      <c r="B494" t="s">
        <v>1649</v>
      </c>
      <c r="D494" t="s">
        <v>2109</v>
      </c>
      <c r="E494">
        <v>2022</v>
      </c>
      <c r="F494" t="s">
        <v>106</v>
      </c>
      <c r="G494" t="s">
        <v>2110</v>
      </c>
      <c r="H494">
        <v>69</v>
      </c>
      <c r="I494" t="s">
        <v>18</v>
      </c>
      <c r="J494" t="s">
        <v>2111</v>
      </c>
      <c r="K494" t="s">
        <v>1379</v>
      </c>
      <c r="L494" t="s">
        <v>2112</v>
      </c>
    </row>
    <row r="495" spans="1:12" x14ac:dyDescent="0.35">
      <c r="A495">
        <v>1</v>
      </c>
      <c r="B495" t="s">
        <v>2113</v>
      </c>
      <c r="D495" t="s">
        <v>2114</v>
      </c>
      <c r="E495">
        <v>2022</v>
      </c>
      <c r="F495" t="s">
        <v>2115</v>
      </c>
      <c r="G495" t="s">
        <v>2116</v>
      </c>
      <c r="H495">
        <v>160</v>
      </c>
      <c r="I495" t="s">
        <v>13</v>
      </c>
      <c r="J495" t="s">
        <v>2117</v>
      </c>
      <c r="L495" t="s">
        <v>2118</v>
      </c>
    </row>
    <row r="496" spans="1:12" x14ac:dyDescent="0.35">
      <c r="A496">
        <v>5</v>
      </c>
      <c r="B496" t="s">
        <v>2119</v>
      </c>
      <c r="D496" t="s">
        <v>2120</v>
      </c>
      <c r="E496">
        <v>2022</v>
      </c>
      <c r="F496" t="s">
        <v>1354</v>
      </c>
      <c r="G496" t="s">
        <v>2121</v>
      </c>
      <c r="H496">
        <v>56</v>
      </c>
      <c r="I496" t="s">
        <v>18</v>
      </c>
      <c r="J496" t="s">
        <v>2122</v>
      </c>
      <c r="K496" t="s">
        <v>1357</v>
      </c>
      <c r="L496" t="s">
        <v>2123</v>
      </c>
    </row>
    <row r="497" spans="1:12" x14ac:dyDescent="0.35">
      <c r="A497">
        <v>33</v>
      </c>
      <c r="B497" t="s">
        <v>2124</v>
      </c>
      <c r="D497" t="s">
        <v>349</v>
      </c>
      <c r="E497">
        <v>2022</v>
      </c>
      <c r="F497" t="s">
        <v>35</v>
      </c>
      <c r="G497" t="s">
        <v>2125</v>
      </c>
      <c r="H497">
        <v>7</v>
      </c>
      <c r="I497" t="s">
        <v>18</v>
      </c>
      <c r="J497" t="s">
        <v>2126</v>
      </c>
      <c r="K497" t="s">
        <v>1514</v>
      </c>
      <c r="L497" t="s">
        <v>2127</v>
      </c>
    </row>
    <row r="498" spans="1:12" x14ac:dyDescent="0.35">
      <c r="A498">
        <v>2</v>
      </c>
      <c r="B498" t="s">
        <v>2128</v>
      </c>
      <c r="D498" t="s">
        <v>2129</v>
      </c>
      <c r="E498">
        <v>2022</v>
      </c>
      <c r="F498" t="s">
        <v>960</v>
      </c>
      <c r="G498" t="s">
        <v>2130</v>
      </c>
      <c r="H498">
        <v>118</v>
      </c>
      <c r="I498" t="s">
        <v>18</v>
      </c>
      <c r="J498" t="s">
        <v>2131</v>
      </c>
      <c r="K498" t="s">
        <v>1339</v>
      </c>
      <c r="L498" t="s">
        <v>2132</v>
      </c>
    </row>
    <row r="499" spans="1:12" x14ac:dyDescent="0.35">
      <c r="A499">
        <v>1</v>
      </c>
      <c r="B499" t="s">
        <v>2133</v>
      </c>
      <c r="D499" t="s">
        <v>2134</v>
      </c>
      <c r="E499">
        <v>2022</v>
      </c>
      <c r="F499" t="s">
        <v>2135</v>
      </c>
      <c r="G499" t="s">
        <v>2136</v>
      </c>
      <c r="H499">
        <v>151</v>
      </c>
      <c r="I499" t="s">
        <v>13</v>
      </c>
      <c r="J499" t="s">
        <v>2137</v>
      </c>
      <c r="K499" t="s">
        <v>2138</v>
      </c>
      <c r="L499" t="s">
        <v>2139</v>
      </c>
    </row>
    <row r="500" spans="1:12" x14ac:dyDescent="0.35">
      <c r="A500">
        <v>6</v>
      </c>
      <c r="B500" t="s">
        <v>2140</v>
      </c>
      <c r="D500" t="s">
        <v>2141</v>
      </c>
      <c r="E500">
        <v>2022</v>
      </c>
      <c r="F500" t="s">
        <v>106</v>
      </c>
      <c r="G500" t="s">
        <v>2142</v>
      </c>
      <c r="H500">
        <v>47</v>
      </c>
      <c r="I500" t="s">
        <v>27</v>
      </c>
      <c r="J500" t="s">
        <v>2143</v>
      </c>
      <c r="K500" t="s">
        <v>1379</v>
      </c>
      <c r="L500" t="s">
        <v>2144</v>
      </c>
    </row>
    <row r="501" spans="1:12" x14ac:dyDescent="0.35">
      <c r="A501">
        <v>38</v>
      </c>
      <c r="B501" t="s">
        <v>2145</v>
      </c>
      <c r="D501" t="s">
        <v>909</v>
      </c>
      <c r="E501">
        <v>2022</v>
      </c>
      <c r="F501" t="s">
        <v>910</v>
      </c>
      <c r="G501" t="s">
        <v>2146</v>
      </c>
      <c r="H501">
        <v>6</v>
      </c>
      <c r="I501" t="s">
        <v>27</v>
      </c>
      <c r="J501" t="s">
        <v>2147</v>
      </c>
      <c r="K501" t="s">
        <v>2148</v>
      </c>
      <c r="L501" t="s">
        <v>2149</v>
      </c>
    </row>
    <row r="502" spans="1:12" x14ac:dyDescent="0.35">
      <c r="A502">
        <v>1</v>
      </c>
      <c r="B502" t="s">
        <v>2150</v>
      </c>
      <c r="D502" t="s">
        <v>2151</v>
      </c>
      <c r="E502">
        <v>2022</v>
      </c>
      <c r="F502" t="s">
        <v>373</v>
      </c>
      <c r="G502" t="s">
        <v>2152</v>
      </c>
      <c r="H502">
        <v>156</v>
      </c>
      <c r="I502" t="s">
        <v>13</v>
      </c>
      <c r="J502" t="s">
        <v>2153</v>
      </c>
      <c r="K502" t="s">
        <v>2154</v>
      </c>
      <c r="L502" t="s">
        <v>2155</v>
      </c>
    </row>
    <row r="503" spans="1:12" x14ac:dyDescent="0.35">
      <c r="A503">
        <v>3</v>
      </c>
      <c r="B503" t="s">
        <v>2156</v>
      </c>
      <c r="D503" t="s">
        <v>2157</v>
      </c>
      <c r="E503">
        <v>2022</v>
      </c>
      <c r="F503" t="s">
        <v>2158</v>
      </c>
      <c r="G503" t="s">
        <v>2159</v>
      </c>
      <c r="H503">
        <v>93</v>
      </c>
      <c r="I503" t="s">
        <v>18</v>
      </c>
      <c r="J503" t="s">
        <v>2160</v>
      </c>
      <c r="K503" t="s">
        <v>2161</v>
      </c>
      <c r="L503" t="s">
        <v>2162</v>
      </c>
    </row>
    <row r="504" spans="1:12" x14ac:dyDescent="0.35">
      <c r="A504">
        <v>2</v>
      </c>
      <c r="B504" t="s">
        <v>2163</v>
      </c>
      <c r="D504" t="s">
        <v>2164</v>
      </c>
      <c r="E504">
        <v>2022</v>
      </c>
      <c r="F504" t="s">
        <v>778</v>
      </c>
      <c r="G504" t="s">
        <v>2165</v>
      </c>
      <c r="H504">
        <v>103</v>
      </c>
      <c r="I504" t="s">
        <v>27</v>
      </c>
      <c r="J504" t="s">
        <v>2166</v>
      </c>
      <c r="K504" t="s">
        <v>1323</v>
      </c>
      <c r="L504" t="s">
        <v>2167</v>
      </c>
    </row>
    <row r="505" spans="1:12" x14ac:dyDescent="0.35">
      <c r="A505">
        <v>119</v>
      </c>
      <c r="B505" t="s">
        <v>2168</v>
      </c>
      <c r="D505" t="s">
        <v>2169</v>
      </c>
      <c r="E505">
        <v>2022</v>
      </c>
      <c r="F505" t="s">
        <v>337</v>
      </c>
      <c r="G505" t="s">
        <v>2170</v>
      </c>
      <c r="H505">
        <v>2</v>
      </c>
      <c r="I505" t="s">
        <v>27</v>
      </c>
      <c r="J505" t="s">
        <v>2171</v>
      </c>
      <c r="K505" t="s">
        <v>2172</v>
      </c>
      <c r="L505" t="s">
        <v>2173</v>
      </c>
    </row>
    <row r="506" spans="1:12" x14ac:dyDescent="0.35">
      <c r="A506">
        <v>2</v>
      </c>
      <c r="B506" t="s">
        <v>2174</v>
      </c>
      <c r="D506" t="s">
        <v>2175</v>
      </c>
      <c r="E506">
        <v>2022</v>
      </c>
      <c r="F506" t="s">
        <v>322</v>
      </c>
      <c r="G506" t="s">
        <v>2176</v>
      </c>
      <c r="H506">
        <v>134</v>
      </c>
      <c r="I506" t="s">
        <v>13</v>
      </c>
      <c r="J506" t="s">
        <v>2177</v>
      </c>
      <c r="K506" t="s">
        <v>1368</v>
      </c>
      <c r="L506" t="s">
        <v>2178</v>
      </c>
    </row>
    <row r="507" spans="1:12" x14ac:dyDescent="0.35">
      <c r="A507">
        <v>1</v>
      </c>
      <c r="B507" t="s">
        <v>2179</v>
      </c>
      <c r="D507" t="s">
        <v>2180</v>
      </c>
      <c r="E507">
        <v>2022</v>
      </c>
      <c r="F507" t="s">
        <v>424</v>
      </c>
      <c r="G507" t="s">
        <v>2181</v>
      </c>
      <c r="H507">
        <v>190</v>
      </c>
      <c r="I507" t="s">
        <v>18</v>
      </c>
      <c r="J507" t="s">
        <v>2182</v>
      </c>
      <c r="K507" t="s">
        <v>1317</v>
      </c>
      <c r="L507" t="s">
        <v>2183</v>
      </c>
    </row>
    <row r="508" spans="1:12" x14ac:dyDescent="0.35">
      <c r="A508">
        <v>14</v>
      </c>
      <c r="B508" t="s">
        <v>2184</v>
      </c>
      <c r="D508" t="s">
        <v>325</v>
      </c>
      <c r="E508">
        <v>2022</v>
      </c>
      <c r="F508" t="s">
        <v>236</v>
      </c>
      <c r="G508" t="s">
        <v>2185</v>
      </c>
      <c r="H508">
        <v>22</v>
      </c>
      <c r="I508" t="s">
        <v>18</v>
      </c>
      <c r="J508" t="s">
        <v>2186</v>
      </c>
      <c r="K508" t="s">
        <v>1373</v>
      </c>
      <c r="L508" t="s">
        <v>2187</v>
      </c>
    </row>
    <row r="509" spans="1:12" x14ac:dyDescent="0.35">
      <c r="A509">
        <v>2</v>
      </c>
      <c r="B509" t="s">
        <v>2188</v>
      </c>
      <c r="D509" t="s">
        <v>2189</v>
      </c>
      <c r="E509">
        <v>2022</v>
      </c>
      <c r="F509" t="s">
        <v>2190</v>
      </c>
      <c r="G509" t="s">
        <v>2191</v>
      </c>
      <c r="H509">
        <v>105</v>
      </c>
      <c r="I509" t="s">
        <v>18</v>
      </c>
      <c r="J509" t="s">
        <v>2192</v>
      </c>
      <c r="K509" t="s">
        <v>2193</v>
      </c>
      <c r="L509" t="s">
        <v>2194</v>
      </c>
    </row>
    <row r="510" spans="1:12" x14ac:dyDescent="0.35">
      <c r="A510">
        <v>2</v>
      </c>
      <c r="B510" t="s">
        <v>2195</v>
      </c>
      <c r="D510" t="s">
        <v>2196</v>
      </c>
      <c r="E510">
        <v>2022</v>
      </c>
      <c r="F510" t="s">
        <v>106</v>
      </c>
      <c r="G510" t="s">
        <v>2197</v>
      </c>
      <c r="H510">
        <v>116</v>
      </c>
      <c r="I510" t="s">
        <v>18</v>
      </c>
      <c r="J510" t="s">
        <v>2198</v>
      </c>
      <c r="K510" t="s">
        <v>1379</v>
      </c>
      <c r="L510" t="s">
        <v>2199</v>
      </c>
    </row>
    <row r="511" spans="1:12" x14ac:dyDescent="0.35">
      <c r="A511">
        <v>3</v>
      </c>
      <c r="B511" t="s">
        <v>2200</v>
      </c>
      <c r="D511" t="s">
        <v>2201</v>
      </c>
      <c r="E511">
        <v>2022</v>
      </c>
      <c r="F511" t="s">
        <v>2202</v>
      </c>
      <c r="G511" t="s">
        <v>2203</v>
      </c>
      <c r="H511">
        <v>76</v>
      </c>
      <c r="I511" t="s">
        <v>13</v>
      </c>
      <c r="J511" t="s">
        <v>2204</v>
      </c>
      <c r="L511" t="s">
        <v>2205</v>
      </c>
    </row>
    <row r="512" spans="1:12" x14ac:dyDescent="0.35">
      <c r="A512">
        <v>1</v>
      </c>
      <c r="B512" t="s">
        <v>2206</v>
      </c>
      <c r="D512" t="s">
        <v>2207</v>
      </c>
      <c r="E512">
        <v>2022</v>
      </c>
      <c r="F512" t="s">
        <v>2208</v>
      </c>
      <c r="G512" t="s">
        <v>2209</v>
      </c>
      <c r="H512">
        <v>157</v>
      </c>
      <c r="I512" t="s">
        <v>44</v>
      </c>
      <c r="J512" t="s">
        <v>2210</v>
      </c>
      <c r="L512" t="s">
        <v>2211</v>
      </c>
    </row>
    <row r="513" spans="1:12" x14ac:dyDescent="0.35">
      <c r="A513">
        <v>3</v>
      </c>
      <c r="B513" t="s">
        <v>2212</v>
      </c>
      <c r="D513" t="s">
        <v>2213</v>
      </c>
      <c r="E513">
        <v>2022</v>
      </c>
      <c r="F513" t="s">
        <v>1015</v>
      </c>
      <c r="G513" t="s">
        <v>2214</v>
      </c>
      <c r="H513">
        <v>75</v>
      </c>
      <c r="I513" t="s">
        <v>13</v>
      </c>
      <c r="J513" t="s">
        <v>2215</v>
      </c>
      <c r="K513" t="s">
        <v>2216</v>
      </c>
      <c r="L513" t="s">
        <v>2217</v>
      </c>
    </row>
    <row r="514" spans="1:12" x14ac:dyDescent="0.35">
      <c r="A514">
        <v>1</v>
      </c>
      <c r="B514" t="s">
        <v>2218</v>
      </c>
      <c r="D514" t="s">
        <v>2219</v>
      </c>
      <c r="E514">
        <v>2022</v>
      </c>
      <c r="F514" t="s">
        <v>2220</v>
      </c>
      <c r="G514" t="s">
        <v>2221</v>
      </c>
      <c r="H514">
        <v>167</v>
      </c>
      <c r="I514" t="s">
        <v>18</v>
      </c>
      <c r="J514" t="s">
        <v>2222</v>
      </c>
      <c r="K514" t="s">
        <v>2223</v>
      </c>
      <c r="L514" t="s">
        <v>2224</v>
      </c>
    </row>
    <row r="515" spans="1:12" x14ac:dyDescent="0.35">
      <c r="A515">
        <v>2</v>
      </c>
      <c r="B515" t="s">
        <v>2225</v>
      </c>
      <c r="D515" t="s">
        <v>2226</v>
      </c>
      <c r="E515">
        <v>2022</v>
      </c>
      <c r="F515" t="s">
        <v>2227</v>
      </c>
      <c r="G515" t="s">
        <v>2228</v>
      </c>
      <c r="H515">
        <v>104</v>
      </c>
      <c r="I515" t="s">
        <v>13</v>
      </c>
      <c r="J515" t="s">
        <v>2229</v>
      </c>
      <c r="L515" t="s">
        <v>2230</v>
      </c>
    </row>
    <row r="516" spans="1:12" x14ac:dyDescent="0.35">
      <c r="A516">
        <v>9</v>
      </c>
      <c r="B516" t="s">
        <v>2231</v>
      </c>
      <c r="D516" t="s">
        <v>2232</v>
      </c>
      <c r="E516">
        <v>2023</v>
      </c>
      <c r="F516" t="s">
        <v>2233</v>
      </c>
      <c r="G516" t="s">
        <v>2234</v>
      </c>
      <c r="H516">
        <v>32</v>
      </c>
      <c r="I516" t="s">
        <v>18</v>
      </c>
      <c r="J516" t="s">
        <v>2235</v>
      </c>
      <c r="K516" t="s">
        <v>2236</v>
      </c>
      <c r="L516" t="s">
        <v>2237</v>
      </c>
    </row>
    <row r="517" spans="1:12" x14ac:dyDescent="0.35">
      <c r="A517">
        <v>10</v>
      </c>
      <c r="B517" t="s">
        <v>2000</v>
      </c>
      <c r="D517" t="s">
        <v>2238</v>
      </c>
      <c r="E517">
        <v>2022</v>
      </c>
      <c r="F517" t="s">
        <v>2239</v>
      </c>
      <c r="G517" t="s">
        <v>2240</v>
      </c>
      <c r="H517">
        <v>28</v>
      </c>
      <c r="I517" t="s">
        <v>13</v>
      </c>
      <c r="J517" t="s">
        <v>2241</v>
      </c>
      <c r="L517" t="s">
        <v>2242</v>
      </c>
    </row>
    <row r="518" spans="1:12" x14ac:dyDescent="0.35">
      <c r="A518">
        <v>2</v>
      </c>
      <c r="B518" t="s">
        <v>2243</v>
      </c>
      <c r="D518" t="s">
        <v>2244</v>
      </c>
      <c r="E518">
        <v>2022</v>
      </c>
      <c r="F518" t="s">
        <v>2245</v>
      </c>
      <c r="G518" t="s">
        <v>2246</v>
      </c>
      <c r="H518">
        <v>124</v>
      </c>
      <c r="I518" t="s">
        <v>18</v>
      </c>
      <c r="J518" t="s">
        <v>2247</v>
      </c>
      <c r="K518" t="s">
        <v>2248</v>
      </c>
      <c r="L518" t="s">
        <v>2249</v>
      </c>
    </row>
    <row r="519" spans="1:12" x14ac:dyDescent="0.35">
      <c r="A519">
        <v>3</v>
      </c>
      <c r="B519" t="s">
        <v>2250</v>
      </c>
      <c r="D519" t="s">
        <v>2251</v>
      </c>
      <c r="E519">
        <v>2022</v>
      </c>
      <c r="F519" t="s">
        <v>2252</v>
      </c>
      <c r="G519" t="s">
        <v>2253</v>
      </c>
      <c r="H519">
        <v>95</v>
      </c>
      <c r="I519" t="s">
        <v>18</v>
      </c>
      <c r="J519" t="s">
        <v>2254</v>
      </c>
      <c r="K519" t="s">
        <v>2255</v>
      </c>
      <c r="L519" t="s">
        <v>2256</v>
      </c>
    </row>
    <row r="520" spans="1:12" x14ac:dyDescent="0.35">
      <c r="A520">
        <v>1</v>
      </c>
      <c r="B520" t="s">
        <v>2257</v>
      </c>
      <c r="D520" t="s">
        <v>2258</v>
      </c>
      <c r="E520">
        <v>2022</v>
      </c>
      <c r="F520" t="s">
        <v>801</v>
      </c>
      <c r="G520" t="s">
        <v>2259</v>
      </c>
      <c r="H520">
        <v>182</v>
      </c>
      <c r="I520" t="s">
        <v>13</v>
      </c>
      <c r="J520" t="s">
        <v>2260</v>
      </c>
      <c r="K520" t="s">
        <v>2261</v>
      </c>
      <c r="L520" t="s">
        <v>2262</v>
      </c>
    </row>
    <row r="521" spans="1:12" x14ac:dyDescent="0.35">
      <c r="A521">
        <v>2</v>
      </c>
      <c r="B521" t="s">
        <v>2263</v>
      </c>
      <c r="D521" t="s">
        <v>2264</v>
      </c>
      <c r="E521">
        <v>2022</v>
      </c>
      <c r="F521" t="s">
        <v>270</v>
      </c>
      <c r="G521" t="s">
        <v>2265</v>
      </c>
      <c r="H521">
        <v>129</v>
      </c>
      <c r="I521" t="s">
        <v>13</v>
      </c>
      <c r="J521" t="s">
        <v>2266</v>
      </c>
      <c r="K521" t="s">
        <v>1427</v>
      </c>
      <c r="L521" t="s">
        <v>2267</v>
      </c>
    </row>
    <row r="522" spans="1:12" x14ac:dyDescent="0.35">
      <c r="A522">
        <v>1</v>
      </c>
      <c r="B522" t="s">
        <v>2268</v>
      </c>
      <c r="D522" t="s">
        <v>2269</v>
      </c>
      <c r="E522">
        <v>2022</v>
      </c>
      <c r="F522" t="s">
        <v>2270</v>
      </c>
      <c r="G522" t="s">
        <v>2271</v>
      </c>
      <c r="H522">
        <v>199</v>
      </c>
      <c r="I522" t="s">
        <v>13</v>
      </c>
      <c r="J522" t="s">
        <v>2272</v>
      </c>
      <c r="L522" t="s">
        <v>2273</v>
      </c>
    </row>
    <row r="523" spans="1:12" x14ac:dyDescent="0.35">
      <c r="A523">
        <v>2</v>
      </c>
      <c r="B523" t="s">
        <v>2274</v>
      </c>
      <c r="D523" t="s">
        <v>2275</v>
      </c>
      <c r="E523">
        <v>2022</v>
      </c>
      <c r="F523" t="s">
        <v>2276</v>
      </c>
      <c r="G523" t="s">
        <v>2277</v>
      </c>
      <c r="H523">
        <v>101</v>
      </c>
      <c r="I523" t="s">
        <v>13</v>
      </c>
      <c r="J523" t="s">
        <v>2278</v>
      </c>
      <c r="L523" t="s">
        <v>2279</v>
      </c>
    </row>
    <row r="524" spans="1:12" x14ac:dyDescent="0.35">
      <c r="A524">
        <v>1</v>
      </c>
      <c r="B524" t="s">
        <v>2280</v>
      </c>
      <c r="D524" t="s">
        <v>2281</v>
      </c>
      <c r="E524">
        <v>2022</v>
      </c>
      <c r="F524" t="s">
        <v>270</v>
      </c>
      <c r="G524" t="s">
        <v>2282</v>
      </c>
      <c r="H524">
        <v>198</v>
      </c>
      <c r="I524" t="s">
        <v>13</v>
      </c>
      <c r="J524" t="s">
        <v>2283</v>
      </c>
      <c r="K524" t="s">
        <v>1427</v>
      </c>
      <c r="L524" t="s">
        <v>2284</v>
      </c>
    </row>
    <row r="525" spans="1:12" x14ac:dyDescent="0.35">
      <c r="A525">
        <v>7</v>
      </c>
      <c r="B525" t="s">
        <v>2285</v>
      </c>
      <c r="D525" t="s">
        <v>2286</v>
      </c>
      <c r="E525">
        <v>2022</v>
      </c>
      <c r="F525" t="s">
        <v>424</v>
      </c>
      <c r="G525" t="s">
        <v>2287</v>
      </c>
      <c r="H525">
        <v>41</v>
      </c>
      <c r="I525" t="s">
        <v>27</v>
      </c>
      <c r="J525" t="s">
        <v>2288</v>
      </c>
      <c r="K525" t="s">
        <v>1317</v>
      </c>
      <c r="L525" t="s">
        <v>2289</v>
      </c>
    </row>
    <row r="526" spans="1:12" x14ac:dyDescent="0.35">
      <c r="A526">
        <v>11</v>
      </c>
      <c r="B526" t="s">
        <v>2290</v>
      </c>
      <c r="D526" t="s">
        <v>2291</v>
      </c>
      <c r="E526">
        <v>2022</v>
      </c>
      <c r="F526" t="s">
        <v>960</v>
      </c>
      <c r="G526" t="s">
        <v>2292</v>
      </c>
      <c r="H526">
        <v>25</v>
      </c>
      <c r="I526" t="s">
        <v>27</v>
      </c>
      <c r="J526" t="s">
        <v>2293</v>
      </c>
      <c r="K526" t="s">
        <v>1339</v>
      </c>
      <c r="L526" t="s">
        <v>2294</v>
      </c>
    </row>
    <row r="527" spans="1:12" x14ac:dyDescent="0.35">
      <c r="A527">
        <v>4</v>
      </c>
      <c r="B527" t="s">
        <v>2295</v>
      </c>
      <c r="D527" t="s">
        <v>955</v>
      </c>
      <c r="E527">
        <v>2022</v>
      </c>
      <c r="F527" t="s">
        <v>956</v>
      </c>
      <c r="G527" t="s">
        <v>2296</v>
      </c>
      <c r="H527">
        <v>64</v>
      </c>
      <c r="I527" t="s">
        <v>13</v>
      </c>
      <c r="J527" t="s">
        <v>2297</v>
      </c>
      <c r="L527" t="s">
        <v>2298</v>
      </c>
    </row>
    <row r="528" spans="1:12" x14ac:dyDescent="0.35">
      <c r="A528">
        <v>3</v>
      </c>
      <c r="B528" t="s">
        <v>2299</v>
      </c>
      <c r="D528" t="s">
        <v>2300</v>
      </c>
      <c r="E528">
        <v>2022</v>
      </c>
      <c r="F528" t="s">
        <v>801</v>
      </c>
      <c r="G528" t="s">
        <v>2301</v>
      </c>
      <c r="H528">
        <v>84</v>
      </c>
      <c r="I528" t="s">
        <v>44</v>
      </c>
      <c r="J528" t="s">
        <v>2302</v>
      </c>
      <c r="K528" t="s">
        <v>2261</v>
      </c>
      <c r="L528" t="s">
        <v>2303</v>
      </c>
    </row>
    <row r="529" spans="1:12" x14ac:dyDescent="0.35">
      <c r="A529">
        <v>25</v>
      </c>
      <c r="B529" t="s">
        <v>2304</v>
      </c>
      <c r="D529" t="s">
        <v>2305</v>
      </c>
      <c r="E529">
        <v>2022</v>
      </c>
      <c r="F529" t="s">
        <v>2306</v>
      </c>
      <c r="G529" t="s">
        <v>2307</v>
      </c>
      <c r="H529">
        <v>11</v>
      </c>
      <c r="I529" t="s">
        <v>27</v>
      </c>
      <c r="J529" t="s">
        <v>2308</v>
      </c>
      <c r="K529" t="s">
        <v>2309</v>
      </c>
      <c r="L529" t="s">
        <v>2310</v>
      </c>
    </row>
    <row r="530" spans="1:12" x14ac:dyDescent="0.35">
      <c r="A530">
        <v>7</v>
      </c>
      <c r="B530" t="s">
        <v>2311</v>
      </c>
      <c r="D530" t="s">
        <v>2312</v>
      </c>
      <c r="E530">
        <v>2022</v>
      </c>
      <c r="F530" t="s">
        <v>2313</v>
      </c>
      <c r="G530" t="s">
        <v>2314</v>
      </c>
      <c r="H530">
        <v>39</v>
      </c>
      <c r="I530" t="s">
        <v>18</v>
      </c>
      <c r="J530" t="s">
        <v>2315</v>
      </c>
      <c r="K530" t="s">
        <v>2316</v>
      </c>
      <c r="L530" t="s">
        <v>2317</v>
      </c>
    </row>
    <row r="531" spans="1:12" x14ac:dyDescent="0.35">
      <c r="A531">
        <v>7</v>
      </c>
      <c r="B531" t="s">
        <v>2318</v>
      </c>
      <c r="D531" t="s">
        <v>2319</v>
      </c>
      <c r="E531">
        <v>2022</v>
      </c>
      <c r="F531" t="s">
        <v>35</v>
      </c>
      <c r="G531" t="s">
        <v>2320</v>
      </c>
      <c r="H531">
        <v>45</v>
      </c>
      <c r="I531" t="s">
        <v>18</v>
      </c>
      <c r="J531" t="s">
        <v>2321</v>
      </c>
      <c r="K531" t="s">
        <v>1514</v>
      </c>
      <c r="L531" t="s">
        <v>2322</v>
      </c>
    </row>
    <row r="532" spans="1:12" x14ac:dyDescent="0.35">
      <c r="A532">
        <v>1</v>
      </c>
      <c r="B532" t="s">
        <v>2323</v>
      </c>
      <c r="D532" t="s">
        <v>2324</v>
      </c>
      <c r="E532">
        <v>2022</v>
      </c>
      <c r="F532" t="s">
        <v>2325</v>
      </c>
      <c r="G532" t="s">
        <v>2326</v>
      </c>
      <c r="H532">
        <v>166</v>
      </c>
      <c r="I532" t="s">
        <v>44</v>
      </c>
      <c r="J532" t="s">
        <v>2327</v>
      </c>
      <c r="L532" t="s">
        <v>2328</v>
      </c>
    </row>
    <row r="533" spans="1:12" x14ac:dyDescent="0.35">
      <c r="A533">
        <v>4</v>
      </c>
      <c r="B533" t="s">
        <v>2329</v>
      </c>
      <c r="D533" t="s">
        <v>2330</v>
      </c>
      <c r="E533">
        <v>2022</v>
      </c>
      <c r="F533" t="s">
        <v>35</v>
      </c>
      <c r="G533" t="s">
        <v>2331</v>
      </c>
      <c r="H533">
        <v>62</v>
      </c>
      <c r="I533" t="s">
        <v>18</v>
      </c>
      <c r="J533" t="s">
        <v>2332</v>
      </c>
      <c r="K533" t="s">
        <v>1514</v>
      </c>
      <c r="L533" t="s">
        <v>2333</v>
      </c>
    </row>
    <row r="534" spans="1:12" x14ac:dyDescent="0.35">
      <c r="A534">
        <v>1</v>
      </c>
      <c r="B534" t="s">
        <v>2334</v>
      </c>
      <c r="D534" t="s">
        <v>2335</v>
      </c>
      <c r="E534">
        <v>2022</v>
      </c>
      <c r="F534" t="s">
        <v>1026</v>
      </c>
      <c r="G534" t="s">
        <v>2336</v>
      </c>
      <c r="H534">
        <v>163</v>
      </c>
      <c r="I534" t="s">
        <v>18</v>
      </c>
      <c r="J534" t="s">
        <v>2337</v>
      </c>
      <c r="K534" t="s">
        <v>2338</v>
      </c>
      <c r="L534" t="s">
        <v>2339</v>
      </c>
    </row>
    <row r="535" spans="1:12" x14ac:dyDescent="0.35">
      <c r="A535">
        <v>3</v>
      </c>
      <c r="B535" t="s">
        <v>2340</v>
      </c>
      <c r="D535" t="s">
        <v>2341</v>
      </c>
      <c r="E535">
        <v>2022</v>
      </c>
      <c r="F535" t="s">
        <v>373</v>
      </c>
      <c r="G535" t="s">
        <v>2342</v>
      </c>
      <c r="H535">
        <v>85</v>
      </c>
      <c r="I535" t="s">
        <v>13</v>
      </c>
      <c r="J535" t="s">
        <v>2343</v>
      </c>
      <c r="K535" t="s">
        <v>2154</v>
      </c>
      <c r="L535" t="s">
        <v>2344</v>
      </c>
    </row>
    <row r="536" spans="1:12" x14ac:dyDescent="0.35">
      <c r="A536">
        <v>9</v>
      </c>
      <c r="B536" t="s">
        <v>2345</v>
      </c>
      <c r="D536" t="s">
        <v>2346</v>
      </c>
      <c r="E536">
        <v>2022</v>
      </c>
      <c r="F536" t="s">
        <v>1412</v>
      </c>
      <c r="G536" t="s">
        <v>2347</v>
      </c>
      <c r="H536">
        <v>31</v>
      </c>
      <c r="I536" t="s">
        <v>27</v>
      </c>
      <c r="J536" t="s">
        <v>2348</v>
      </c>
      <c r="K536" t="s">
        <v>1415</v>
      </c>
      <c r="L536" t="s">
        <v>2349</v>
      </c>
    </row>
    <row r="537" spans="1:12" x14ac:dyDescent="0.35">
      <c r="A537">
        <v>3</v>
      </c>
      <c r="B537" t="s">
        <v>2350</v>
      </c>
      <c r="D537" t="s">
        <v>2351</v>
      </c>
      <c r="E537">
        <v>2022</v>
      </c>
      <c r="F537" t="s">
        <v>1181</v>
      </c>
      <c r="G537" t="s">
        <v>2352</v>
      </c>
      <c r="H537">
        <v>82</v>
      </c>
      <c r="I537" t="s">
        <v>44</v>
      </c>
      <c r="J537" t="s">
        <v>2353</v>
      </c>
      <c r="K537" t="s">
        <v>2354</v>
      </c>
      <c r="L537" t="s">
        <v>2355</v>
      </c>
    </row>
    <row r="538" spans="1:12" x14ac:dyDescent="0.35">
      <c r="A538">
        <v>1</v>
      </c>
      <c r="B538" t="s">
        <v>2113</v>
      </c>
      <c r="D538" t="s">
        <v>2356</v>
      </c>
      <c r="E538">
        <v>2022</v>
      </c>
      <c r="F538" t="s">
        <v>2357</v>
      </c>
      <c r="G538" t="s">
        <v>2358</v>
      </c>
      <c r="H538">
        <v>159</v>
      </c>
      <c r="I538" t="s">
        <v>13</v>
      </c>
      <c r="J538" t="s">
        <v>2359</v>
      </c>
      <c r="L538" t="s">
        <v>2360</v>
      </c>
    </row>
    <row r="539" spans="1:12" x14ac:dyDescent="0.35">
      <c r="A539">
        <v>2</v>
      </c>
      <c r="B539" t="s">
        <v>2361</v>
      </c>
      <c r="D539" t="s">
        <v>2362</v>
      </c>
      <c r="E539">
        <v>2022</v>
      </c>
      <c r="F539" t="s">
        <v>1412</v>
      </c>
      <c r="G539" t="s">
        <v>2363</v>
      </c>
      <c r="H539">
        <v>100</v>
      </c>
      <c r="I539" t="s">
        <v>18</v>
      </c>
      <c r="J539" t="s">
        <v>2364</v>
      </c>
      <c r="K539" t="s">
        <v>1415</v>
      </c>
      <c r="L539" t="s">
        <v>2365</v>
      </c>
    </row>
    <row r="540" spans="1:12" x14ac:dyDescent="0.35">
      <c r="A540">
        <v>2</v>
      </c>
      <c r="B540" t="s">
        <v>2366</v>
      </c>
      <c r="D540" t="s">
        <v>2367</v>
      </c>
      <c r="E540">
        <v>2022</v>
      </c>
      <c r="F540" t="s">
        <v>2368</v>
      </c>
      <c r="G540" t="s">
        <v>2369</v>
      </c>
      <c r="H540">
        <v>110</v>
      </c>
      <c r="I540" t="s">
        <v>13</v>
      </c>
      <c r="J540" t="s">
        <v>2370</v>
      </c>
      <c r="K540" t="s">
        <v>2371</v>
      </c>
      <c r="L540" t="s">
        <v>2372</v>
      </c>
    </row>
    <row r="541" spans="1:12" x14ac:dyDescent="0.35">
      <c r="A541">
        <v>1</v>
      </c>
      <c r="B541" t="s">
        <v>2373</v>
      </c>
      <c r="D541" t="s">
        <v>2374</v>
      </c>
      <c r="E541">
        <v>2022</v>
      </c>
      <c r="F541" t="s">
        <v>319</v>
      </c>
      <c r="G541" t="s">
        <v>2375</v>
      </c>
      <c r="H541">
        <v>187</v>
      </c>
      <c r="I541" t="s">
        <v>18</v>
      </c>
      <c r="J541" t="s">
        <v>2376</v>
      </c>
      <c r="K541" t="s">
        <v>2035</v>
      </c>
      <c r="L541" t="s">
        <v>2377</v>
      </c>
    </row>
    <row r="542" spans="1:12" x14ac:dyDescent="0.35">
      <c r="A542">
        <v>1</v>
      </c>
      <c r="B542" t="s">
        <v>2378</v>
      </c>
      <c r="D542" t="s">
        <v>2379</v>
      </c>
      <c r="E542">
        <v>2023</v>
      </c>
      <c r="F542" t="s">
        <v>1566</v>
      </c>
      <c r="G542" t="s">
        <v>2380</v>
      </c>
      <c r="H542">
        <v>144</v>
      </c>
      <c r="I542" t="s">
        <v>18</v>
      </c>
      <c r="J542" t="s">
        <v>2381</v>
      </c>
      <c r="K542" t="s">
        <v>1569</v>
      </c>
      <c r="L542" t="s">
        <v>2382</v>
      </c>
    </row>
    <row r="543" spans="1:12" x14ac:dyDescent="0.35">
      <c r="A543">
        <v>1</v>
      </c>
      <c r="B543" t="s">
        <v>2383</v>
      </c>
      <c r="D543" t="s">
        <v>2384</v>
      </c>
      <c r="E543">
        <v>2023</v>
      </c>
      <c r="F543" t="s">
        <v>2385</v>
      </c>
      <c r="G543" t="s">
        <v>2386</v>
      </c>
      <c r="H543">
        <v>138</v>
      </c>
      <c r="I543" t="s">
        <v>18</v>
      </c>
      <c r="J543" t="s">
        <v>2387</v>
      </c>
      <c r="K543" t="s">
        <v>2388</v>
      </c>
      <c r="L543" t="s">
        <v>2389</v>
      </c>
    </row>
    <row r="544" spans="1:12" x14ac:dyDescent="0.35">
      <c r="A544">
        <v>11</v>
      </c>
      <c r="B544" t="s">
        <v>2390</v>
      </c>
      <c r="D544" t="s">
        <v>2391</v>
      </c>
      <c r="E544">
        <v>2023</v>
      </c>
      <c r="F544" t="s">
        <v>2392</v>
      </c>
      <c r="G544" t="s">
        <v>2393</v>
      </c>
      <c r="H544">
        <v>27</v>
      </c>
      <c r="I544" t="s">
        <v>27</v>
      </c>
      <c r="J544" t="s">
        <v>2394</v>
      </c>
      <c r="K544" t="s">
        <v>2395</v>
      </c>
      <c r="L544" t="s">
        <v>2396</v>
      </c>
    </row>
    <row r="545" spans="1:12" x14ac:dyDescent="0.35">
      <c r="A545">
        <v>1</v>
      </c>
      <c r="B545" t="s">
        <v>1966</v>
      </c>
      <c r="D545" t="s">
        <v>2397</v>
      </c>
      <c r="E545">
        <v>2022</v>
      </c>
      <c r="F545" t="s">
        <v>2398</v>
      </c>
      <c r="G545" t="s">
        <v>2399</v>
      </c>
      <c r="H545">
        <v>197</v>
      </c>
      <c r="I545" t="s">
        <v>13</v>
      </c>
      <c r="J545" t="s">
        <v>2400</v>
      </c>
      <c r="L545" t="s">
        <v>2401</v>
      </c>
    </row>
    <row r="546" spans="1:12" x14ac:dyDescent="0.35">
      <c r="A546">
        <v>1</v>
      </c>
      <c r="B546" t="s">
        <v>2402</v>
      </c>
      <c r="D546" t="s">
        <v>2403</v>
      </c>
      <c r="E546">
        <v>2023</v>
      </c>
      <c r="F546" t="s">
        <v>1090</v>
      </c>
      <c r="G546" t="s">
        <v>2404</v>
      </c>
      <c r="H546">
        <v>165</v>
      </c>
      <c r="I546" t="s">
        <v>44</v>
      </c>
      <c r="J546" t="s">
        <v>2405</v>
      </c>
      <c r="K546" t="s">
        <v>1856</v>
      </c>
      <c r="L546" t="s">
        <v>2406</v>
      </c>
    </row>
    <row r="547" spans="1:12" x14ac:dyDescent="0.35">
      <c r="A547">
        <v>2</v>
      </c>
      <c r="B547" t="s">
        <v>2407</v>
      </c>
      <c r="D547" t="s">
        <v>2408</v>
      </c>
      <c r="E547">
        <v>2022</v>
      </c>
      <c r="F547" t="s">
        <v>106</v>
      </c>
      <c r="G547" t="s">
        <v>2409</v>
      </c>
      <c r="H547">
        <v>125</v>
      </c>
      <c r="I547" t="s">
        <v>27</v>
      </c>
      <c r="J547" t="s">
        <v>2410</v>
      </c>
      <c r="K547" t="s">
        <v>1379</v>
      </c>
      <c r="L547" t="s">
        <v>2411</v>
      </c>
    </row>
    <row r="548" spans="1:12" x14ac:dyDescent="0.35">
      <c r="A548">
        <v>2</v>
      </c>
      <c r="B548" t="s">
        <v>2412</v>
      </c>
      <c r="D548" t="s">
        <v>2413</v>
      </c>
      <c r="E548">
        <v>2022</v>
      </c>
      <c r="F548" t="s">
        <v>2414</v>
      </c>
      <c r="G548" t="s">
        <v>2415</v>
      </c>
      <c r="H548">
        <v>117</v>
      </c>
      <c r="I548" t="s">
        <v>44</v>
      </c>
      <c r="L548" t="s">
        <v>2416</v>
      </c>
    </row>
    <row r="549" spans="1:12" x14ac:dyDescent="0.35">
      <c r="A549">
        <v>14</v>
      </c>
      <c r="B549" t="s">
        <v>2417</v>
      </c>
      <c r="D549" t="s">
        <v>2418</v>
      </c>
      <c r="E549">
        <v>2022</v>
      </c>
      <c r="F549" t="s">
        <v>35</v>
      </c>
      <c r="G549" t="s">
        <v>2419</v>
      </c>
      <c r="H549">
        <v>21</v>
      </c>
      <c r="I549" t="s">
        <v>18</v>
      </c>
      <c r="J549" t="s">
        <v>2420</v>
      </c>
      <c r="K549" t="s">
        <v>1514</v>
      </c>
      <c r="L549" t="s">
        <v>2421</v>
      </c>
    </row>
    <row r="550" spans="1:12" x14ac:dyDescent="0.35">
      <c r="A550">
        <v>23</v>
      </c>
      <c r="B550" t="s">
        <v>2422</v>
      </c>
      <c r="D550" t="s">
        <v>2423</v>
      </c>
      <c r="E550">
        <v>2022</v>
      </c>
      <c r="F550" t="s">
        <v>2424</v>
      </c>
      <c r="G550" t="s">
        <v>2425</v>
      </c>
      <c r="H550">
        <v>13</v>
      </c>
      <c r="I550" t="s">
        <v>18</v>
      </c>
      <c r="J550" t="s">
        <v>2426</v>
      </c>
      <c r="K550" t="s">
        <v>2427</v>
      </c>
      <c r="L550" t="s">
        <v>2428</v>
      </c>
    </row>
    <row r="551" spans="1:12" x14ac:dyDescent="0.35">
      <c r="A551">
        <v>6</v>
      </c>
      <c r="B551" t="s">
        <v>2429</v>
      </c>
      <c r="D551" t="s">
        <v>2430</v>
      </c>
      <c r="E551">
        <v>2022</v>
      </c>
      <c r="F551" t="s">
        <v>35</v>
      </c>
      <c r="G551" t="s">
        <v>2431</v>
      </c>
      <c r="H551">
        <v>51</v>
      </c>
      <c r="I551" t="s">
        <v>27</v>
      </c>
      <c r="J551" t="s">
        <v>2432</v>
      </c>
      <c r="K551" t="s">
        <v>1514</v>
      </c>
      <c r="L551" t="s">
        <v>2433</v>
      </c>
    </row>
  </sheetData>
  <autoFilter ref="A1:L551" xr:uid="{00000000-0001-0000-0000-000000000000}"/>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2EA2F-C96A-46BC-A3D8-9D0EE4BAF17C}">
  <dimension ref="A1:F551"/>
  <sheetViews>
    <sheetView workbookViewId="0">
      <pane ySplit="1" topLeftCell="A11" activePane="bottomLeft" state="frozen"/>
      <selection pane="bottomLeft" activeCell="X26" sqref="X26"/>
    </sheetView>
  </sheetViews>
  <sheetFormatPr defaultRowHeight="14.5" x14ac:dyDescent="0.35"/>
  <cols>
    <col min="1" max="1" width="8.1796875" customWidth="1"/>
    <col min="2" max="2" width="23.7265625" customWidth="1"/>
    <col min="3" max="3" width="8.1796875" customWidth="1"/>
    <col min="4" max="4" width="11.1796875" customWidth="1"/>
    <col min="5" max="5" width="8.1796875" customWidth="1"/>
    <col min="6" max="6" width="62.54296875" customWidth="1"/>
  </cols>
  <sheetData>
    <row r="1" spans="1:6" x14ac:dyDescent="0.35">
      <c r="A1" t="s">
        <v>0</v>
      </c>
      <c r="B1" t="s">
        <v>1</v>
      </c>
      <c r="C1" t="s">
        <v>2</v>
      </c>
      <c r="D1" t="s">
        <v>3</v>
      </c>
      <c r="E1" t="s">
        <v>4</v>
      </c>
      <c r="F1" t="s">
        <v>5</v>
      </c>
    </row>
    <row r="2" spans="1:6" x14ac:dyDescent="0.35">
      <c r="A2">
        <v>35</v>
      </c>
      <c r="B2" t="s">
        <v>1028</v>
      </c>
      <c r="C2">
        <v>4</v>
      </c>
      <c r="D2" t="s">
        <v>1029</v>
      </c>
      <c r="E2">
        <v>2010</v>
      </c>
      <c r="F2" t="s">
        <v>1030</v>
      </c>
    </row>
    <row r="3" spans="1:6" x14ac:dyDescent="0.35">
      <c r="A3">
        <v>33</v>
      </c>
      <c r="B3" t="s">
        <v>1028</v>
      </c>
      <c r="C3">
        <v>4</v>
      </c>
      <c r="D3" t="s">
        <v>1032</v>
      </c>
      <c r="E3">
        <v>2012</v>
      </c>
      <c r="F3" t="s">
        <v>1033</v>
      </c>
    </row>
    <row r="4" spans="1:6" x14ac:dyDescent="0.35">
      <c r="A4">
        <v>31</v>
      </c>
      <c r="B4" t="s">
        <v>1028</v>
      </c>
      <c r="C4">
        <v>4</v>
      </c>
      <c r="D4" t="s">
        <v>1035</v>
      </c>
      <c r="E4">
        <v>2011</v>
      </c>
      <c r="F4" t="s">
        <v>295</v>
      </c>
    </row>
    <row r="5" spans="1:6" x14ac:dyDescent="0.35">
      <c r="A5">
        <v>45</v>
      </c>
      <c r="B5" t="s">
        <v>1037</v>
      </c>
      <c r="C5">
        <v>4</v>
      </c>
      <c r="D5" t="s">
        <v>1038</v>
      </c>
      <c r="E5">
        <v>2019</v>
      </c>
      <c r="F5" t="s">
        <v>236</v>
      </c>
    </row>
    <row r="6" spans="1:6" x14ac:dyDescent="0.35">
      <c r="A6">
        <v>2</v>
      </c>
      <c r="B6" t="s">
        <v>315</v>
      </c>
      <c r="C6">
        <v>3</v>
      </c>
      <c r="D6" t="s">
        <v>316</v>
      </c>
      <c r="E6">
        <v>2020</v>
      </c>
      <c r="F6" t="s">
        <v>170</v>
      </c>
    </row>
    <row r="7" spans="1:6" x14ac:dyDescent="0.35">
      <c r="A7">
        <v>33</v>
      </c>
      <c r="B7" t="s">
        <v>315</v>
      </c>
      <c r="C7">
        <v>3</v>
      </c>
      <c r="D7" t="s">
        <v>318</v>
      </c>
      <c r="E7">
        <v>2020</v>
      </c>
      <c r="F7" t="s">
        <v>319</v>
      </c>
    </row>
    <row r="8" spans="1:6" x14ac:dyDescent="0.35">
      <c r="A8">
        <v>3</v>
      </c>
      <c r="B8" t="s">
        <v>315</v>
      </c>
      <c r="C8">
        <v>3</v>
      </c>
      <c r="D8" t="s">
        <v>321</v>
      </c>
      <c r="E8">
        <v>2021</v>
      </c>
      <c r="F8" t="s">
        <v>322</v>
      </c>
    </row>
    <row r="9" spans="1:6" x14ac:dyDescent="0.35">
      <c r="A9">
        <v>200</v>
      </c>
      <c r="B9" t="s">
        <v>725</v>
      </c>
      <c r="C9">
        <v>3</v>
      </c>
      <c r="D9" t="s">
        <v>726</v>
      </c>
      <c r="E9">
        <v>2019</v>
      </c>
      <c r="F9" t="s">
        <v>236</v>
      </c>
    </row>
    <row r="10" spans="1:6" x14ac:dyDescent="0.35">
      <c r="A10">
        <v>2</v>
      </c>
      <c r="B10" t="s">
        <v>725</v>
      </c>
      <c r="C10">
        <v>3</v>
      </c>
      <c r="D10" t="s">
        <v>728</v>
      </c>
      <c r="E10">
        <v>2022</v>
      </c>
      <c r="F10" t="s">
        <v>236</v>
      </c>
    </row>
    <row r="11" spans="1:6" x14ac:dyDescent="0.35">
      <c r="A11">
        <v>83</v>
      </c>
      <c r="B11" t="s">
        <v>725</v>
      </c>
      <c r="C11">
        <v>3</v>
      </c>
      <c r="D11" t="s">
        <v>730</v>
      </c>
      <c r="E11">
        <v>2020</v>
      </c>
      <c r="F11" t="s">
        <v>731</v>
      </c>
    </row>
    <row r="12" spans="1:6" x14ac:dyDescent="0.35">
      <c r="A12">
        <v>2</v>
      </c>
      <c r="B12" t="s">
        <v>136</v>
      </c>
      <c r="C12">
        <v>2</v>
      </c>
      <c r="D12" t="s">
        <v>137</v>
      </c>
      <c r="E12">
        <v>2022</v>
      </c>
      <c r="F12" t="s">
        <v>71</v>
      </c>
    </row>
    <row r="13" spans="1:6" x14ac:dyDescent="0.35">
      <c r="A13">
        <v>5</v>
      </c>
      <c r="B13" t="s">
        <v>136</v>
      </c>
      <c r="C13">
        <v>2</v>
      </c>
      <c r="D13" t="s">
        <v>139</v>
      </c>
      <c r="E13">
        <v>2020</v>
      </c>
      <c r="F13" t="s">
        <v>140</v>
      </c>
    </row>
    <row r="14" spans="1:6" x14ac:dyDescent="0.35">
      <c r="A14">
        <v>144</v>
      </c>
      <c r="B14" t="s">
        <v>208</v>
      </c>
      <c r="C14">
        <v>2</v>
      </c>
      <c r="D14" t="s">
        <v>209</v>
      </c>
      <c r="E14">
        <v>2019</v>
      </c>
      <c r="F14" t="s">
        <v>210</v>
      </c>
    </row>
    <row r="15" spans="1:6" x14ac:dyDescent="0.35">
      <c r="A15">
        <v>34</v>
      </c>
      <c r="B15" t="s">
        <v>208</v>
      </c>
      <c r="C15">
        <v>2</v>
      </c>
      <c r="D15" t="s">
        <v>212</v>
      </c>
      <c r="E15">
        <v>2018</v>
      </c>
      <c r="F15" t="s">
        <v>213</v>
      </c>
    </row>
    <row r="16" spans="1:6" x14ac:dyDescent="0.35">
      <c r="A16">
        <v>2</v>
      </c>
      <c r="B16" t="s">
        <v>268</v>
      </c>
      <c r="C16">
        <v>2</v>
      </c>
      <c r="D16" t="s">
        <v>269</v>
      </c>
      <c r="E16">
        <v>2020</v>
      </c>
      <c r="F16" t="s">
        <v>270</v>
      </c>
    </row>
    <row r="17" spans="1:6" x14ac:dyDescent="0.35">
      <c r="A17">
        <v>10</v>
      </c>
      <c r="B17" t="s">
        <v>268</v>
      </c>
      <c r="C17">
        <v>2</v>
      </c>
      <c r="D17" t="s">
        <v>272</v>
      </c>
      <c r="E17">
        <v>2019</v>
      </c>
      <c r="F17" t="s">
        <v>273</v>
      </c>
    </row>
    <row r="18" spans="1:6" x14ac:dyDescent="0.35">
      <c r="A18">
        <v>117</v>
      </c>
      <c r="B18" t="s">
        <v>342</v>
      </c>
      <c r="C18">
        <v>2</v>
      </c>
      <c r="D18" t="s">
        <v>343</v>
      </c>
      <c r="E18">
        <v>2016</v>
      </c>
      <c r="F18" t="s">
        <v>210</v>
      </c>
    </row>
    <row r="19" spans="1:6" x14ac:dyDescent="0.35">
      <c r="A19">
        <v>94</v>
      </c>
      <c r="B19" t="s">
        <v>345</v>
      </c>
      <c r="C19">
        <v>2</v>
      </c>
      <c r="D19" t="s">
        <v>346</v>
      </c>
      <c r="E19">
        <v>2018</v>
      </c>
      <c r="F19" t="s">
        <v>210</v>
      </c>
    </row>
    <row r="20" spans="1:6" x14ac:dyDescent="0.35">
      <c r="A20">
        <v>5</v>
      </c>
      <c r="B20" t="s">
        <v>386</v>
      </c>
      <c r="C20">
        <v>2</v>
      </c>
      <c r="D20" t="s">
        <v>387</v>
      </c>
      <c r="E20">
        <v>2019</v>
      </c>
      <c r="F20" t="s">
        <v>388</v>
      </c>
    </row>
    <row r="21" spans="1:6" x14ac:dyDescent="0.35">
      <c r="A21">
        <v>3</v>
      </c>
      <c r="B21" t="s">
        <v>386</v>
      </c>
      <c r="C21">
        <v>2</v>
      </c>
      <c r="D21" t="s">
        <v>390</v>
      </c>
      <c r="E21">
        <v>2018</v>
      </c>
      <c r="F21" t="s">
        <v>391</v>
      </c>
    </row>
    <row r="22" spans="1:6" x14ac:dyDescent="0.35">
      <c r="A22">
        <v>35</v>
      </c>
      <c r="B22" t="s">
        <v>458</v>
      </c>
      <c r="C22">
        <v>2</v>
      </c>
      <c r="D22" t="s">
        <v>459</v>
      </c>
      <c r="E22">
        <v>2019</v>
      </c>
      <c r="F22" t="s">
        <v>460</v>
      </c>
    </row>
    <row r="23" spans="1:6" x14ac:dyDescent="0.35">
      <c r="A23">
        <v>65</v>
      </c>
      <c r="B23" t="s">
        <v>458</v>
      </c>
      <c r="C23">
        <v>2</v>
      </c>
      <c r="D23" t="s">
        <v>462</v>
      </c>
      <c r="E23">
        <v>2017</v>
      </c>
      <c r="F23" t="s">
        <v>463</v>
      </c>
    </row>
    <row r="24" spans="1:6" x14ac:dyDescent="0.35">
      <c r="A24">
        <v>85</v>
      </c>
      <c r="B24" t="s">
        <v>511</v>
      </c>
      <c r="C24">
        <v>2</v>
      </c>
      <c r="D24" t="s">
        <v>512</v>
      </c>
      <c r="E24">
        <v>2019</v>
      </c>
      <c r="F24" t="s">
        <v>194</v>
      </c>
    </row>
    <row r="25" spans="1:6" x14ac:dyDescent="0.35">
      <c r="A25">
        <v>28</v>
      </c>
      <c r="B25" t="s">
        <v>511</v>
      </c>
      <c r="C25">
        <v>2</v>
      </c>
      <c r="D25" t="s">
        <v>514</v>
      </c>
      <c r="E25">
        <v>2019</v>
      </c>
      <c r="F25" t="s">
        <v>515</v>
      </c>
    </row>
    <row r="26" spans="1:6" x14ac:dyDescent="0.35">
      <c r="A26">
        <v>143</v>
      </c>
      <c r="B26" t="s">
        <v>607</v>
      </c>
      <c r="C26">
        <v>2</v>
      </c>
      <c r="D26" t="s">
        <v>608</v>
      </c>
      <c r="E26">
        <v>2020</v>
      </c>
      <c r="F26" t="s">
        <v>210</v>
      </c>
    </row>
    <row r="27" spans="1:6" x14ac:dyDescent="0.35">
      <c r="A27">
        <v>209</v>
      </c>
      <c r="B27" t="s">
        <v>610</v>
      </c>
      <c r="C27">
        <v>2</v>
      </c>
      <c r="D27" t="s">
        <v>611</v>
      </c>
      <c r="E27">
        <v>2020</v>
      </c>
      <c r="F27" t="s">
        <v>106</v>
      </c>
    </row>
    <row r="28" spans="1:6" x14ac:dyDescent="0.35">
      <c r="A28">
        <v>506</v>
      </c>
      <c r="B28" t="s">
        <v>621</v>
      </c>
      <c r="C28">
        <v>2</v>
      </c>
      <c r="D28" t="s">
        <v>622</v>
      </c>
      <c r="E28">
        <v>2009</v>
      </c>
      <c r="F28" t="s">
        <v>210</v>
      </c>
    </row>
    <row r="29" spans="1:6" x14ac:dyDescent="0.35">
      <c r="A29">
        <v>238</v>
      </c>
      <c r="B29" t="s">
        <v>621</v>
      </c>
      <c r="C29">
        <v>2</v>
      </c>
      <c r="D29" t="s">
        <v>624</v>
      </c>
      <c r="E29">
        <v>2011</v>
      </c>
      <c r="F29" t="s">
        <v>35</v>
      </c>
    </row>
    <row r="30" spans="1:6" x14ac:dyDescent="0.35">
      <c r="A30">
        <v>29</v>
      </c>
      <c r="B30" t="s">
        <v>630</v>
      </c>
      <c r="C30">
        <v>2</v>
      </c>
      <c r="D30" t="s">
        <v>631</v>
      </c>
      <c r="E30">
        <v>2013</v>
      </c>
      <c r="F30" t="s">
        <v>35</v>
      </c>
    </row>
    <row r="31" spans="1:6" x14ac:dyDescent="0.35">
      <c r="A31">
        <v>101</v>
      </c>
      <c r="B31" t="s">
        <v>633</v>
      </c>
      <c r="C31">
        <v>2</v>
      </c>
      <c r="D31" t="s">
        <v>634</v>
      </c>
      <c r="E31">
        <v>2020</v>
      </c>
      <c r="F31" t="s">
        <v>236</v>
      </c>
    </row>
    <row r="32" spans="1:6" x14ac:dyDescent="0.35">
      <c r="A32">
        <v>31</v>
      </c>
      <c r="B32" t="s">
        <v>693</v>
      </c>
      <c r="C32">
        <v>2</v>
      </c>
      <c r="D32" t="s">
        <v>694</v>
      </c>
      <c r="E32">
        <v>2012</v>
      </c>
      <c r="F32" t="s">
        <v>695</v>
      </c>
    </row>
    <row r="33" spans="1:6" x14ac:dyDescent="0.35">
      <c r="A33">
        <v>49</v>
      </c>
      <c r="B33" t="s">
        <v>693</v>
      </c>
      <c r="C33">
        <v>2</v>
      </c>
      <c r="D33" t="s">
        <v>697</v>
      </c>
      <c r="E33">
        <v>2013</v>
      </c>
      <c r="F33" t="s">
        <v>698</v>
      </c>
    </row>
    <row r="34" spans="1:6" x14ac:dyDescent="0.35">
      <c r="A34">
        <v>54</v>
      </c>
      <c r="B34" t="s">
        <v>700</v>
      </c>
      <c r="C34">
        <v>2</v>
      </c>
      <c r="D34" t="s">
        <v>701</v>
      </c>
      <c r="E34">
        <v>2017</v>
      </c>
      <c r="F34" t="s">
        <v>554</v>
      </c>
    </row>
    <row r="35" spans="1:6" x14ac:dyDescent="0.35">
      <c r="A35">
        <v>49</v>
      </c>
      <c r="B35" t="s">
        <v>700</v>
      </c>
      <c r="C35">
        <v>2</v>
      </c>
      <c r="D35" t="s">
        <v>703</v>
      </c>
      <c r="E35">
        <v>2019</v>
      </c>
      <c r="F35" t="s">
        <v>704</v>
      </c>
    </row>
    <row r="36" spans="1:6" x14ac:dyDescent="0.35">
      <c r="A36">
        <v>18</v>
      </c>
      <c r="B36" t="s">
        <v>713</v>
      </c>
      <c r="C36">
        <v>2</v>
      </c>
      <c r="D36" t="s">
        <v>714</v>
      </c>
      <c r="E36">
        <v>2020</v>
      </c>
      <c r="F36" t="s">
        <v>715</v>
      </c>
    </row>
    <row r="37" spans="1:6" x14ac:dyDescent="0.35">
      <c r="A37">
        <v>94</v>
      </c>
      <c r="B37" t="s">
        <v>717</v>
      </c>
      <c r="C37">
        <v>2</v>
      </c>
      <c r="D37" t="s">
        <v>718</v>
      </c>
      <c r="E37">
        <v>2014</v>
      </c>
      <c r="F37" t="s">
        <v>719</v>
      </c>
    </row>
    <row r="38" spans="1:6" x14ac:dyDescent="0.35">
      <c r="A38">
        <v>18</v>
      </c>
      <c r="B38" t="s">
        <v>737</v>
      </c>
      <c r="C38">
        <v>2</v>
      </c>
      <c r="D38" t="s">
        <v>738</v>
      </c>
      <c r="E38">
        <v>2020</v>
      </c>
      <c r="F38" t="s">
        <v>71</v>
      </c>
    </row>
    <row r="39" spans="1:6" x14ac:dyDescent="0.35">
      <c r="A39">
        <v>117</v>
      </c>
      <c r="B39" t="s">
        <v>737</v>
      </c>
      <c r="C39">
        <v>2</v>
      </c>
      <c r="D39" t="s">
        <v>740</v>
      </c>
      <c r="E39">
        <v>2017</v>
      </c>
      <c r="F39" t="s">
        <v>741</v>
      </c>
    </row>
    <row r="40" spans="1:6" x14ac:dyDescent="0.35">
      <c r="A40">
        <v>15</v>
      </c>
      <c r="B40" t="s">
        <v>772</v>
      </c>
      <c r="C40">
        <v>2</v>
      </c>
      <c r="D40" t="s">
        <v>773</v>
      </c>
      <c r="E40">
        <v>2019</v>
      </c>
      <c r="F40" t="s">
        <v>774</v>
      </c>
    </row>
    <row r="41" spans="1:6" x14ac:dyDescent="0.35">
      <c r="A41">
        <v>204</v>
      </c>
      <c r="B41" t="s">
        <v>776</v>
      </c>
      <c r="C41">
        <v>2</v>
      </c>
      <c r="D41" t="s">
        <v>777</v>
      </c>
      <c r="E41">
        <v>2018</v>
      </c>
      <c r="F41" t="s">
        <v>778</v>
      </c>
    </row>
    <row r="42" spans="1:6" x14ac:dyDescent="0.35">
      <c r="A42">
        <v>486</v>
      </c>
      <c r="B42" t="s">
        <v>820</v>
      </c>
      <c r="C42">
        <v>2</v>
      </c>
      <c r="D42" t="s">
        <v>821</v>
      </c>
      <c r="E42">
        <v>2018</v>
      </c>
      <c r="F42" t="s">
        <v>778</v>
      </c>
    </row>
    <row r="43" spans="1:6" x14ac:dyDescent="0.35">
      <c r="A43">
        <v>21</v>
      </c>
      <c r="B43" t="s">
        <v>820</v>
      </c>
      <c r="C43">
        <v>2</v>
      </c>
      <c r="D43" t="s">
        <v>823</v>
      </c>
      <c r="E43">
        <v>2018</v>
      </c>
      <c r="F43" t="s">
        <v>824</v>
      </c>
    </row>
    <row r="44" spans="1:6" x14ac:dyDescent="0.35">
      <c r="A44">
        <v>64</v>
      </c>
      <c r="B44" t="s">
        <v>897</v>
      </c>
      <c r="C44">
        <v>2</v>
      </c>
      <c r="D44" t="s">
        <v>898</v>
      </c>
      <c r="E44">
        <v>2013</v>
      </c>
      <c r="F44" t="s">
        <v>899</v>
      </c>
    </row>
    <row r="45" spans="1:6" x14ac:dyDescent="0.35">
      <c r="A45">
        <v>242</v>
      </c>
      <c r="B45" t="s">
        <v>897</v>
      </c>
      <c r="C45">
        <v>2</v>
      </c>
      <c r="D45" t="s">
        <v>901</v>
      </c>
      <c r="E45">
        <v>2016</v>
      </c>
      <c r="F45" t="s">
        <v>902</v>
      </c>
    </row>
    <row r="46" spans="1:6" x14ac:dyDescent="0.35">
      <c r="A46">
        <v>11</v>
      </c>
      <c r="B46" t="s">
        <v>1003</v>
      </c>
      <c r="C46">
        <v>2</v>
      </c>
      <c r="D46" t="s">
        <v>1004</v>
      </c>
      <c r="E46">
        <v>2020</v>
      </c>
      <c r="F46" t="s">
        <v>17</v>
      </c>
    </row>
    <row r="47" spans="1:6" x14ac:dyDescent="0.35">
      <c r="A47">
        <v>5</v>
      </c>
      <c r="B47" t="s">
        <v>1006</v>
      </c>
      <c r="C47">
        <v>2</v>
      </c>
      <c r="D47" t="s">
        <v>1007</v>
      </c>
      <c r="E47">
        <v>2021</v>
      </c>
      <c r="F47" t="s">
        <v>71</v>
      </c>
    </row>
    <row r="48" spans="1:6" x14ac:dyDescent="0.35">
      <c r="A48">
        <v>12</v>
      </c>
      <c r="B48" t="s">
        <v>1103</v>
      </c>
      <c r="C48">
        <v>2</v>
      </c>
      <c r="D48" t="s">
        <v>1104</v>
      </c>
      <c r="E48">
        <v>2020</v>
      </c>
      <c r="F48" t="s">
        <v>1105</v>
      </c>
    </row>
    <row r="49" spans="1:6" x14ac:dyDescent="0.35">
      <c r="A49">
        <v>6</v>
      </c>
      <c r="B49" t="s">
        <v>1103</v>
      </c>
      <c r="C49">
        <v>2</v>
      </c>
      <c r="D49" t="s">
        <v>1107</v>
      </c>
      <c r="E49">
        <v>2018</v>
      </c>
      <c r="F49" t="s">
        <v>1108</v>
      </c>
    </row>
    <row r="50" spans="1:6" x14ac:dyDescent="0.35">
      <c r="A50">
        <v>24</v>
      </c>
      <c r="B50" t="s">
        <v>10</v>
      </c>
      <c r="D50" t="s">
        <v>11</v>
      </c>
      <c r="E50">
        <v>2019</v>
      </c>
      <c r="F50" t="s">
        <v>12</v>
      </c>
    </row>
    <row r="51" spans="1:6" x14ac:dyDescent="0.35">
      <c r="A51">
        <v>61</v>
      </c>
      <c r="B51" t="s">
        <v>15</v>
      </c>
      <c r="D51" t="s">
        <v>16</v>
      </c>
      <c r="E51">
        <v>2019</v>
      </c>
      <c r="F51" t="s">
        <v>17</v>
      </c>
    </row>
    <row r="52" spans="1:6" x14ac:dyDescent="0.35">
      <c r="A52">
        <v>2</v>
      </c>
      <c r="B52" t="s">
        <v>20</v>
      </c>
      <c r="D52" t="s">
        <v>21</v>
      </c>
      <c r="E52">
        <v>2020</v>
      </c>
      <c r="F52" t="s">
        <v>22</v>
      </c>
    </row>
    <row r="53" spans="1:6" x14ac:dyDescent="0.35">
      <c r="A53">
        <v>59</v>
      </c>
      <c r="B53" t="s">
        <v>24</v>
      </c>
      <c r="D53" t="s">
        <v>25</v>
      </c>
      <c r="E53">
        <v>2018</v>
      </c>
      <c r="F53" t="s">
        <v>26</v>
      </c>
    </row>
    <row r="54" spans="1:6" x14ac:dyDescent="0.35">
      <c r="A54">
        <v>14</v>
      </c>
      <c r="B54" t="s">
        <v>29</v>
      </c>
      <c r="D54" t="s">
        <v>30</v>
      </c>
      <c r="E54">
        <v>2019</v>
      </c>
      <c r="F54" t="s">
        <v>31</v>
      </c>
    </row>
    <row r="55" spans="1:6" x14ac:dyDescent="0.35">
      <c r="A55">
        <v>136</v>
      </c>
      <c r="B55" t="s">
        <v>33</v>
      </c>
      <c r="D55" t="s">
        <v>34</v>
      </c>
      <c r="E55">
        <v>2007</v>
      </c>
      <c r="F55" t="s">
        <v>35</v>
      </c>
    </row>
    <row r="56" spans="1:6" x14ac:dyDescent="0.35">
      <c r="A56">
        <v>25</v>
      </c>
      <c r="B56" t="s">
        <v>37</v>
      </c>
      <c r="D56" t="s">
        <v>38</v>
      </c>
      <c r="E56">
        <v>2018</v>
      </c>
      <c r="F56" t="s">
        <v>39</v>
      </c>
    </row>
    <row r="57" spans="1:6" x14ac:dyDescent="0.35">
      <c r="A57">
        <v>4</v>
      </c>
      <c r="B57" t="s">
        <v>41</v>
      </c>
      <c r="D57" t="s">
        <v>42</v>
      </c>
      <c r="E57">
        <v>2020</v>
      </c>
      <c r="F57" t="s">
        <v>43</v>
      </c>
    </row>
    <row r="58" spans="1:6" x14ac:dyDescent="0.35">
      <c r="A58">
        <v>10</v>
      </c>
      <c r="B58" t="s">
        <v>46</v>
      </c>
      <c r="D58" t="s">
        <v>47</v>
      </c>
      <c r="E58">
        <v>2020</v>
      </c>
      <c r="F58" t="s">
        <v>48</v>
      </c>
    </row>
    <row r="59" spans="1:6" x14ac:dyDescent="0.35">
      <c r="A59">
        <v>12</v>
      </c>
      <c r="B59" t="s">
        <v>50</v>
      </c>
      <c r="D59" t="s">
        <v>51</v>
      </c>
      <c r="E59">
        <v>2021</v>
      </c>
      <c r="F59" t="s">
        <v>52</v>
      </c>
    </row>
    <row r="60" spans="1:6" x14ac:dyDescent="0.35">
      <c r="A60">
        <v>63</v>
      </c>
      <c r="B60" t="s">
        <v>54</v>
      </c>
      <c r="D60" t="s">
        <v>55</v>
      </c>
      <c r="E60">
        <v>2008</v>
      </c>
      <c r="F60" t="s">
        <v>56</v>
      </c>
    </row>
    <row r="61" spans="1:6" x14ac:dyDescent="0.35">
      <c r="A61">
        <v>213</v>
      </c>
      <c r="B61" t="s">
        <v>58</v>
      </c>
      <c r="D61" t="s">
        <v>59</v>
      </c>
      <c r="E61">
        <v>2011</v>
      </c>
      <c r="F61" t="s">
        <v>35</v>
      </c>
    </row>
    <row r="62" spans="1:6" x14ac:dyDescent="0.35">
      <c r="A62">
        <v>4</v>
      </c>
      <c r="B62" t="s">
        <v>61</v>
      </c>
      <c r="D62" t="s">
        <v>62</v>
      </c>
      <c r="E62">
        <v>2020</v>
      </c>
      <c r="F62" t="s">
        <v>63</v>
      </c>
    </row>
    <row r="63" spans="1:6" x14ac:dyDescent="0.35">
      <c r="A63">
        <v>11</v>
      </c>
      <c r="B63" t="s">
        <v>65</v>
      </c>
      <c r="D63" t="s">
        <v>66</v>
      </c>
      <c r="E63">
        <v>2018</v>
      </c>
      <c r="F63" t="s">
        <v>67</v>
      </c>
    </row>
    <row r="64" spans="1:6" x14ac:dyDescent="0.35">
      <c r="A64">
        <v>4</v>
      </c>
      <c r="B64" t="s">
        <v>69</v>
      </c>
      <c r="D64" t="s">
        <v>70</v>
      </c>
      <c r="E64">
        <v>2021</v>
      </c>
      <c r="F64" t="s">
        <v>71</v>
      </c>
    </row>
    <row r="65" spans="1:6" x14ac:dyDescent="0.35">
      <c r="A65">
        <v>2</v>
      </c>
      <c r="B65" t="s">
        <v>69</v>
      </c>
      <c r="D65" t="s">
        <v>73</v>
      </c>
      <c r="E65">
        <v>2022</v>
      </c>
      <c r="F65" t="s">
        <v>74</v>
      </c>
    </row>
    <row r="66" spans="1:6" x14ac:dyDescent="0.35">
      <c r="A66">
        <v>465</v>
      </c>
      <c r="B66" t="s">
        <v>76</v>
      </c>
      <c r="D66" t="s">
        <v>77</v>
      </c>
      <c r="E66">
        <v>2016</v>
      </c>
      <c r="F66" t="s">
        <v>78</v>
      </c>
    </row>
    <row r="67" spans="1:6" x14ac:dyDescent="0.35">
      <c r="A67">
        <v>41</v>
      </c>
      <c r="B67" t="s">
        <v>81</v>
      </c>
      <c r="D67" t="s">
        <v>82</v>
      </c>
      <c r="E67">
        <v>2011</v>
      </c>
      <c r="F67" t="s">
        <v>83</v>
      </c>
    </row>
    <row r="68" spans="1:6" x14ac:dyDescent="0.35">
      <c r="A68">
        <v>53</v>
      </c>
      <c r="B68" t="s">
        <v>85</v>
      </c>
      <c r="D68" t="s">
        <v>86</v>
      </c>
      <c r="E68">
        <v>2016</v>
      </c>
      <c r="F68" t="s">
        <v>87</v>
      </c>
    </row>
    <row r="69" spans="1:6" x14ac:dyDescent="0.35">
      <c r="A69">
        <v>241</v>
      </c>
      <c r="B69" t="s">
        <v>89</v>
      </c>
      <c r="D69" t="s">
        <v>90</v>
      </c>
      <c r="E69">
        <v>2019</v>
      </c>
      <c r="F69" t="s">
        <v>35</v>
      </c>
    </row>
    <row r="70" spans="1:6" x14ac:dyDescent="0.35">
      <c r="A70">
        <v>79</v>
      </c>
      <c r="B70" t="s">
        <v>92</v>
      </c>
      <c r="D70" t="s">
        <v>93</v>
      </c>
      <c r="E70">
        <v>2016</v>
      </c>
      <c r="F70" t="s">
        <v>94</v>
      </c>
    </row>
    <row r="71" spans="1:6" x14ac:dyDescent="0.35">
      <c r="A71">
        <v>29</v>
      </c>
      <c r="B71" t="s">
        <v>96</v>
      </c>
      <c r="D71" t="s">
        <v>97</v>
      </c>
      <c r="E71">
        <v>2017</v>
      </c>
      <c r="F71" t="s">
        <v>98</v>
      </c>
    </row>
    <row r="72" spans="1:6" x14ac:dyDescent="0.35">
      <c r="A72">
        <v>10</v>
      </c>
      <c r="B72" t="s">
        <v>100</v>
      </c>
      <c r="D72" t="s">
        <v>101</v>
      </c>
      <c r="E72">
        <v>2021</v>
      </c>
      <c r="F72" t="s">
        <v>102</v>
      </c>
    </row>
    <row r="73" spans="1:6" x14ac:dyDescent="0.35">
      <c r="A73">
        <v>94</v>
      </c>
      <c r="B73" t="s">
        <v>104</v>
      </c>
      <c r="D73" t="s">
        <v>105</v>
      </c>
      <c r="E73">
        <v>2009</v>
      </c>
      <c r="F73" t="s">
        <v>106</v>
      </c>
    </row>
    <row r="74" spans="1:6" x14ac:dyDescent="0.35">
      <c r="A74">
        <v>26</v>
      </c>
      <c r="B74" t="s">
        <v>108</v>
      </c>
      <c r="D74" t="s">
        <v>109</v>
      </c>
      <c r="E74">
        <v>2014</v>
      </c>
      <c r="F74" t="s">
        <v>110</v>
      </c>
    </row>
    <row r="75" spans="1:6" x14ac:dyDescent="0.35">
      <c r="A75">
        <v>36</v>
      </c>
      <c r="B75" t="s">
        <v>112</v>
      </c>
      <c r="D75" t="s">
        <v>113</v>
      </c>
      <c r="E75">
        <v>2010</v>
      </c>
      <c r="F75" t="s">
        <v>114</v>
      </c>
    </row>
    <row r="76" spans="1:6" x14ac:dyDescent="0.35">
      <c r="A76">
        <v>36</v>
      </c>
      <c r="B76" t="s">
        <v>116</v>
      </c>
      <c r="D76" t="s">
        <v>117</v>
      </c>
      <c r="E76">
        <v>2019</v>
      </c>
      <c r="F76" t="s">
        <v>118</v>
      </c>
    </row>
    <row r="77" spans="1:6" x14ac:dyDescent="0.35">
      <c r="A77">
        <v>7</v>
      </c>
      <c r="B77" t="s">
        <v>120</v>
      </c>
      <c r="D77" t="s">
        <v>121</v>
      </c>
      <c r="E77">
        <v>2021</v>
      </c>
      <c r="F77" t="s">
        <v>122</v>
      </c>
    </row>
    <row r="78" spans="1:6" x14ac:dyDescent="0.35">
      <c r="A78">
        <v>37</v>
      </c>
      <c r="B78" t="s">
        <v>124</v>
      </c>
      <c r="D78" t="s">
        <v>125</v>
      </c>
      <c r="E78">
        <v>2019</v>
      </c>
      <c r="F78" t="s">
        <v>126</v>
      </c>
    </row>
    <row r="79" spans="1:6" x14ac:dyDescent="0.35">
      <c r="A79">
        <v>42</v>
      </c>
      <c r="B79" t="s">
        <v>128</v>
      </c>
      <c r="D79" t="s">
        <v>129</v>
      </c>
      <c r="E79">
        <v>2018</v>
      </c>
      <c r="F79" t="s">
        <v>130</v>
      </c>
    </row>
    <row r="80" spans="1:6" x14ac:dyDescent="0.35">
      <c r="A80">
        <v>15</v>
      </c>
      <c r="B80" t="s">
        <v>132</v>
      </c>
      <c r="D80" t="s">
        <v>133</v>
      </c>
      <c r="E80">
        <v>2018</v>
      </c>
      <c r="F80" t="s">
        <v>134</v>
      </c>
    </row>
    <row r="81" spans="1:6" x14ac:dyDescent="0.35">
      <c r="A81">
        <v>3</v>
      </c>
      <c r="B81" t="s">
        <v>142</v>
      </c>
      <c r="D81" t="s">
        <v>143</v>
      </c>
      <c r="E81">
        <v>2020</v>
      </c>
      <c r="F81" t="s">
        <v>144</v>
      </c>
    </row>
    <row r="82" spans="1:6" x14ac:dyDescent="0.35">
      <c r="A82">
        <v>349</v>
      </c>
      <c r="B82" t="s">
        <v>146</v>
      </c>
      <c r="D82" t="s">
        <v>147</v>
      </c>
      <c r="E82">
        <v>2017</v>
      </c>
      <c r="F82" t="s">
        <v>148</v>
      </c>
    </row>
    <row r="83" spans="1:6" x14ac:dyDescent="0.35">
      <c r="A83">
        <v>3</v>
      </c>
      <c r="B83" t="s">
        <v>150</v>
      </c>
      <c r="D83" t="s">
        <v>151</v>
      </c>
      <c r="E83">
        <v>2020</v>
      </c>
      <c r="F83" t="s">
        <v>152</v>
      </c>
    </row>
    <row r="84" spans="1:6" x14ac:dyDescent="0.35">
      <c r="A84">
        <v>34</v>
      </c>
      <c r="B84" t="s">
        <v>154</v>
      </c>
      <c r="D84" t="s">
        <v>155</v>
      </c>
      <c r="E84">
        <v>2021</v>
      </c>
      <c r="F84" t="s">
        <v>52</v>
      </c>
    </row>
    <row r="85" spans="1:6" x14ac:dyDescent="0.35">
      <c r="A85">
        <v>4</v>
      </c>
      <c r="B85" t="s">
        <v>2082</v>
      </c>
      <c r="D85" t="s">
        <v>2083</v>
      </c>
      <c r="E85">
        <v>2022</v>
      </c>
      <c r="F85" t="s">
        <v>2084</v>
      </c>
    </row>
    <row r="86" spans="1:6" x14ac:dyDescent="0.35">
      <c r="A86">
        <v>2</v>
      </c>
      <c r="B86" t="s">
        <v>2225</v>
      </c>
      <c r="D86" t="s">
        <v>2226</v>
      </c>
      <c r="E86">
        <v>2022</v>
      </c>
      <c r="F86" t="s">
        <v>2227</v>
      </c>
    </row>
    <row r="87" spans="1:6" x14ac:dyDescent="0.35">
      <c r="A87">
        <v>4</v>
      </c>
      <c r="B87" t="s">
        <v>1631</v>
      </c>
      <c r="D87" t="s">
        <v>1632</v>
      </c>
      <c r="E87">
        <v>2022</v>
      </c>
      <c r="F87" t="s">
        <v>786</v>
      </c>
    </row>
    <row r="88" spans="1:6" x14ac:dyDescent="0.35">
      <c r="A88">
        <v>3</v>
      </c>
      <c r="B88" t="s">
        <v>2212</v>
      </c>
      <c r="D88" t="s">
        <v>2213</v>
      </c>
      <c r="E88">
        <v>2022</v>
      </c>
      <c r="F88" t="s">
        <v>1015</v>
      </c>
    </row>
    <row r="89" spans="1:6" x14ac:dyDescent="0.35">
      <c r="A89">
        <v>1</v>
      </c>
      <c r="B89" t="s">
        <v>2334</v>
      </c>
      <c r="D89" t="s">
        <v>2335</v>
      </c>
      <c r="E89">
        <v>2022</v>
      </c>
      <c r="F89" t="s">
        <v>1026</v>
      </c>
    </row>
    <row r="90" spans="1:6" x14ac:dyDescent="0.35">
      <c r="A90">
        <v>1</v>
      </c>
      <c r="B90" t="s">
        <v>2402</v>
      </c>
      <c r="D90" t="s">
        <v>2403</v>
      </c>
      <c r="E90">
        <v>2023</v>
      </c>
      <c r="F90" t="s">
        <v>1090</v>
      </c>
    </row>
    <row r="91" spans="1:6" x14ac:dyDescent="0.35">
      <c r="A91">
        <v>1</v>
      </c>
      <c r="B91" t="s">
        <v>1858</v>
      </c>
      <c r="D91" t="s">
        <v>1859</v>
      </c>
      <c r="E91">
        <v>2022</v>
      </c>
      <c r="F91" t="s">
        <v>1860</v>
      </c>
    </row>
    <row r="92" spans="1:6" x14ac:dyDescent="0.35">
      <c r="A92">
        <v>40</v>
      </c>
      <c r="B92" t="s">
        <v>1352</v>
      </c>
      <c r="D92" t="s">
        <v>1353</v>
      </c>
      <c r="E92">
        <v>2022</v>
      </c>
      <c r="F92" t="s">
        <v>1354</v>
      </c>
    </row>
    <row r="93" spans="1:6" x14ac:dyDescent="0.35">
      <c r="A93">
        <v>9</v>
      </c>
      <c r="B93" t="s">
        <v>2345</v>
      </c>
      <c r="D93" t="s">
        <v>2346</v>
      </c>
      <c r="E93">
        <v>2022</v>
      </c>
      <c r="F93" t="s">
        <v>1412</v>
      </c>
    </row>
    <row r="94" spans="1:6" x14ac:dyDescent="0.35">
      <c r="A94">
        <v>5</v>
      </c>
      <c r="B94" t="s">
        <v>1296</v>
      </c>
      <c r="D94" t="s">
        <v>137</v>
      </c>
      <c r="E94">
        <v>2022</v>
      </c>
      <c r="F94" t="s">
        <v>71</v>
      </c>
    </row>
    <row r="95" spans="1:6" x14ac:dyDescent="0.35">
      <c r="A95">
        <v>1</v>
      </c>
      <c r="B95" t="s">
        <v>1335</v>
      </c>
      <c r="D95" t="s">
        <v>1336</v>
      </c>
      <c r="E95">
        <v>2022</v>
      </c>
      <c r="F95" t="s">
        <v>960</v>
      </c>
    </row>
    <row r="96" spans="1:6" x14ac:dyDescent="0.35">
      <c r="A96">
        <v>9</v>
      </c>
      <c r="B96" t="s">
        <v>2231</v>
      </c>
      <c r="D96" t="s">
        <v>2232</v>
      </c>
      <c r="E96">
        <v>2023</v>
      </c>
      <c r="F96" t="s">
        <v>2233</v>
      </c>
    </row>
    <row r="97" spans="1:6" x14ac:dyDescent="0.35">
      <c r="A97">
        <v>2</v>
      </c>
      <c r="B97" t="s">
        <v>2077</v>
      </c>
      <c r="D97" t="s">
        <v>2078</v>
      </c>
      <c r="E97">
        <v>2022</v>
      </c>
      <c r="F97" t="s">
        <v>322</v>
      </c>
    </row>
    <row r="98" spans="1:6" x14ac:dyDescent="0.35">
      <c r="A98">
        <v>6</v>
      </c>
      <c r="B98" t="s">
        <v>1588</v>
      </c>
      <c r="D98" t="s">
        <v>1589</v>
      </c>
      <c r="E98">
        <v>2022</v>
      </c>
      <c r="F98" t="s">
        <v>1431</v>
      </c>
    </row>
    <row r="99" spans="1:6" x14ac:dyDescent="0.35">
      <c r="A99">
        <v>1</v>
      </c>
      <c r="B99" t="s">
        <v>1904</v>
      </c>
      <c r="D99" t="s">
        <v>1905</v>
      </c>
      <c r="E99">
        <v>2023</v>
      </c>
      <c r="F99" t="s">
        <v>361</v>
      </c>
    </row>
    <row r="100" spans="1:6" x14ac:dyDescent="0.35">
      <c r="A100">
        <v>2</v>
      </c>
      <c r="B100" t="s">
        <v>1544</v>
      </c>
      <c r="D100" t="s">
        <v>1545</v>
      </c>
      <c r="E100">
        <v>2022</v>
      </c>
      <c r="F100" t="s">
        <v>1546</v>
      </c>
    </row>
    <row r="101" spans="1:6" x14ac:dyDescent="0.35">
      <c r="A101">
        <v>1</v>
      </c>
      <c r="B101" t="s">
        <v>2218</v>
      </c>
      <c r="D101" t="s">
        <v>2219</v>
      </c>
      <c r="E101">
        <v>2022</v>
      </c>
      <c r="F101" t="s">
        <v>2220</v>
      </c>
    </row>
    <row r="102" spans="1:6" x14ac:dyDescent="0.35">
      <c r="A102">
        <v>1</v>
      </c>
      <c r="B102" t="s">
        <v>1730</v>
      </c>
      <c r="D102" t="s">
        <v>1731</v>
      </c>
      <c r="E102">
        <v>2022</v>
      </c>
      <c r="F102" t="s">
        <v>361</v>
      </c>
    </row>
    <row r="103" spans="1:6" x14ac:dyDescent="0.35">
      <c r="A103">
        <v>11</v>
      </c>
      <c r="B103" t="s">
        <v>1330</v>
      </c>
      <c r="D103" t="s">
        <v>73</v>
      </c>
      <c r="E103">
        <v>2022</v>
      </c>
      <c r="F103" t="s">
        <v>74</v>
      </c>
    </row>
    <row r="104" spans="1:6" x14ac:dyDescent="0.35">
      <c r="A104">
        <v>1</v>
      </c>
      <c r="B104" t="s">
        <v>1814</v>
      </c>
      <c r="D104" t="s">
        <v>1815</v>
      </c>
      <c r="E104">
        <v>2022</v>
      </c>
      <c r="F104" t="s">
        <v>1816</v>
      </c>
    </row>
    <row r="105" spans="1:6" x14ac:dyDescent="0.35">
      <c r="A105">
        <v>1</v>
      </c>
      <c r="B105" t="s">
        <v>2373</v>
      </c>
      <c r="D105" t="s">
        <v>2374</v>
      </c>
      <c r="E105">
        <v>2022</v>
      </c>
      <c r="F105" t="s">
        <v>319</v>
      </c>
    </row>
    <row r="106" spans="1:6" x14ac:dyDescent="0.35">
      <c r="A106">
        <v>2</v>
      </c>
      <c r="B106" t="s">
        <v>2243</v>
      </c>
      <c r="D106" t="s">
        <v>2244</v>
      </c>
      <c r="E106">
        <v>2022</v>
      </c>
      <c r="F106" t="s">
        <v>2245</v>
      </c>
    </row>
    <row r="107" spans="1:6" x14ac:dyDescent="0.35">
      <c r="A107">
        <v>2</v>
      </c>
      <c r="B107" t="s">
        <v>1582</v>
      </c>
      <c r="D107" t="s">
        <v>1583</v>
      </c>
      <c r="E107">
        <v>2022</v>
      </c>
      <c r="F107" t="s">
        <v>1220</v>
      </c>
    </row>
    <row r="108" spans="1:6" x14ac:dyDescent="0.35">
      <c r="A108">
        <v>7</v>
      </c>
      <c r="B108" t="s">
        <v>2311</v>
      </c>
      <c r="D108" t="s">
        <v>2312</v>
      </c>
      <c r="E108">
        <v>2022</v>
      </c>
      <c r="F108" t="s">
        <v>2313</v>
      </c>
    </row>
    <row r="109" spans="1:6" x14ac:dyDescent="0.35">
      <c r="A109">
        <v>2</v>
      </c>
      <c r="B109" t="s">
        <v>2407</v>
      </c>
      <c r="D109" t="s">
        <v>2408</v>
      </c>
      <c r="E109">
        <v>2022</v>
      </c>
      <c r="F109" t="s">
        <v>106</v>
      </c>
    </row>
    <row r="110" spans="1:6" x14ac:dyDescent="0.35">
      <c r="A110">
        <v>44</v>
      </c>
      <c r="B110" t="s">
        <v>157</v>
      </c>
      <c r="D110" t="s">
        <v>158</v>
      </c>
      <c r="E110">
        <v>2019</v>
      </c>
      <c r="F110" t="s">
        <v>35</v>
      </c>
    </row>
    <row r="111" spans="1:6" x14ac:dyDescent="0.35">
      <c r="A111">
        <v>475</v>
      </c>
      <c r="B111" t="s">
        <v>160</v>
      </c>
      <c r="D111" t="s">
        <v>161</v>
      </c>
      <c r="E111">
        <v>2014</v>
      </c>
      <c r="F111" t="s">
        <v>162</v>
      </c>
    </row>
    <row r="112" spans="1:6" x14ac:dyDescent="0.35">
      <c r="A112">
        <v>32</v>
      </c>
      <c r="B112" t="s">
        <v>164</v>
      </c>
      <c r="D112" t="s">
        <v>165</v>
      </c>
      <c r="E112">
        <v>2014</v>
      </c>
      <c r="F112" t="s">
        <v>166</v>
      </c>
    </row>
    <row r="113" spans="1:6" x14ac:dyDescent="0.35">
      <c r="A113">
        <v>6</v>
      </c>
      <c r="B113" t="s">
        <v>168</v>
      </c>
      <c r="D113" t="s">
        <v>169</v>
      </c>
      <c r="E113">
        <v>2021</v>
      </c>
      <c r="F113" t="s">
        <v>170</v>
      </c>
    </row>
    <row r="114" spans="1:6" x14ac:dyDescent="0.35">
      <c r="A114">
        <v>28</v>
      </c>
      <c r="B114" t="s">
        <v>172</v>
      </c>
      <c r="D114" t="s">
        <v>173</v>
      </c>
      <c r="E114">
        <v>2012</v>
      </c>
      <c r="F114" t="s">
        <v>174</v>
      </c>
    </row>
    <row r="115" spans="1:6" x14ac:dyDescent="0.35">
      <c r="A115">
        <v>81</v>
      </c>
      <c r="B115" t="s">
        <v>176</v>
      </c>
      <c r="D115" t="s">
        <v>177</v>
      </c>
      <c r="E115">
        <v>2019</v>
      </c>
      <c r="F115" t="s">
        <v>178</v>
      </c>
    </row>
    <row r="116" spans="1:6" x14ac:dyDescent="0.35">
      <c r="A116">
        <v>2</v>
      </c>
      <c r="B116" t="s">
        <v>180</v>
      </c>
      <c r="D116" t="s">
        <v>181</v>
      </c>
      <c r="E116">
        <v>2019</v>
      </c>
      <c r="F116" t="s">
        <v>182</v>
      </c>
    </row>
    <row r="117" spans="1:6" x14ac:dyDescent="0.35">
      <c r="A117">
        <v>23</v>
      </c>
      <c r="B117" t="s">
        <v>184</v>
      </c>
      <c r="D117" t="s">
        <v>185</v>
      </c>
      <c r="E117">
        <v>2020</v>
      </c>
      <c r="F117" t="s">
        <v>186</v>
      </c>
    </row>
    <row r="118" spans="1:6" x14ac:dyDescent="0.35">
      <c r="A118">
        <v>5</v>
      </c>
      <c r="B118" t="s">
        <v>188</v>
      </c>
      <c r="D118" t="s">
        <v>189</v>
      </c>
      <c r="E118">
        <v>2020</v>
      </c>
      <c r="F118" t="s">
        <v>190</v>
      </c>
    </row>
    <row r="119" spans="1:6" x14ac:dyDescent="0.35">
      <c r="A119">
        <v>9</v>
      </c>
      <c r="B119" t="s">
        <v>1396</v>
      </c>
      <c r="D119" t="s">
        <v>1397</v>
      </c>
      <c r="E119">
        <v>2022</v>
      </c>
      <c r="F119" t="s">
        <v>1398</v>
      </c>
    </row>
    <row r="120" spans="1:6" x14ac:dyDescent="0.35">
      <c r="A120">
        <v>2</v>
      </c>
      <c r="B120" t="s">
        <v>1313</v>
      </c>
      <c r="D120" t="s">
        <v>1314</v>
      </c>
      <c r="E120">
        <v>2022</v>
      </c>
      <c r="F120" t="s">
        <v>424</v>
      </c>
    </row>
    <row r="121" spans="1:6" x14ac:dyDescent="0.35">
      <c r="A121">
        <v>3</v>
      </c>
      <c r="B121" t="s">
        <v>1723</v>
      </c>
      <c r="D121" t="s">
        <v>1724</v>
      </c>
      <c r="E121">
        <v>2022</v>
      </c>
      <c r="F121" t="s">
        <v>1725</v>
      </c>
    </row>
    <row r="122" spans="1:6" x14ac:dyDescent="0.35">
      <c r="A122">
        <v>119</v>
      </c>
      <c r="B122" t="s">
        <v>2168</v>
      </c>
      <c r="D122" t="s">
        <v>2169</v>
      </c>
      <c r="E122">
        <v>2022</v>
      </c>
      <c r="F122" t="s">
        <v>337</v>
      </c>
    </row>
    <row r="123" spans="1:6" x14ac:dyDescent="0.35">
      <c r="A123">
        <v>157</v>
      </c>
      <c r="B123" t="s">
        <v>192</v>
      </c>
      <c r="D123" t="s">
        <v>193</v>
      </c>
      <c r="E123">
        <v>2017</v>
      </c>
      <c r="F123" t="s">
        <v>194</v>
      </c>
    </row>
    <row r="124" spans="1:6" x14ac:dyDescent="0.35">
      <c r="A124">
        <v>82</v>
      </c>
      <c r="B124" t="s">
        <v>196</v>
      </c>
      <c r="D124" t="s">
        <v>197</v>
      </c>
      <c r="E124">
        <v>2017</v>
      </c>
      <c r="F124" t="s">
        <v>198</v>
      </c>
    </row>
    <row r="125" spans="1:6" x14ac:dyDescent="0.35">
      <c r="A125">
        <v>6</v>
      </c>
      <c r="B125" t="s">
        <v>200</v>
      </c>
      <c r="D125" t="s">
        <v>201</v>
      </c>
      <c r="E125">
        <v>2019</v>
      </c>
      <c r="F125" t="s">
        <v>202</v>
      </c>
    </row>
    <row r="126" spans="1:6" x14ac:dyDescent="0.35">
      <c r="A126">
        <v>35</v>
      </c>
      <c r="B126" t="s">
        <v>204</v>
      </c>
      <c r="D126" t="s">
        <v>205</v>
      </c>
      <c r="E126">
        <v>2020</v>
      </c>
      <c r="F126" t="s">
        <v>206</v>
      </c>
    </row>
    <row r="127" spans="1:6" x14ac:dyDescent="0.35">
      <c r="A127">
        <v>16</v>
      </c>
      <c r="B127" t="s">
        <v>215</v>
      </c>
      <c r="D127" t="s">
        <v>216</v>
      </c>
      <c r="E127">
        <v>2018</v>
      </c>
      <c r="F127" t="s">
        <v>217</v>
      </c>
    </row>
    <row r="128" spans="1:6" x14ac:dyDescent="0.35">
      <c r="A128">
        <v>45</v>
      </c>
      <c r="B128" t="s">
        <v>219</v>
      </c>
      <c r="D128" t="s">
        <v>220</v>
      </c>
      <c r="E128">
        <v>2015</v>
      </c>
      <c r="F128" t="s">
        <v>52</v>
      </c>
    </row>
    <row r="129" spans="1:6" x14ac:dyDescent="0.35">
      <c r="A129">
        <v>6</v>
      </c>
      <c r="B129" t="s">
        <v>222</v>
      </c>
      <c r="D129" t="s">
        <v>223</v>
      </c>
      <c r="E129">
        <v>2020</v>
      </c>
      <c r="F129" t="s">
        <v>224</v>
      </c>
    </row>
    <row r="130" spans="1:6" x14ac:dyDescent="0.35">
      <c r="A130">
        <v>42</v>
      </c>
      <c r="B130" t="s">
        <v>226</v>
      </c>
      <c r="D130" t="s">
        <v>227</v>
      </c>
      <c r="E130">
        <v>2016</v>
      </c>
      <c r="F130" t="s">
        <v>228</v>
      </c>
    </row>
    <row r="131" spans="1:6" x14ac:dyDescent="0.35">
      <c r="A131">
        <v>51</v>
      </c>
      <c r="B131" t="s">
        <v>230</v>
      </c>
      <c r="D131" t="s">
        <v>231</v>
      </c>
      <c r="E131">
        <v>2016</v>
      </c>
      <c r="F131" t="s">
        <v>232</v>
      </c>
    </row>
    <row r="132" spans="1:6" x14ac:dyDescent="0.35">
      <c r="A132">
        <v>3</v>
      </c>
      <c r="B132" t="s">
        <v>2093</v>
      </c>
      <c r="D132" t="s">
        <v>2094</v>
      </c>
      <c r="E132">
        <v>2022</v>
      </c>
      <c r="F132" t="s">
        <v>424</v>
      </c>
    </row>
    <row r="133" spans="1:6" x14ac:dyDescent="0.35">
      <c r="A133">
        <v>2</v>
      </c>
      <c r="B133" t="s">
        <v>2366</v>
      </c>
      <c r="D133" t="s">
        <v>2367</v>
      </c>
      <c r="E133">
        <v>2022</v>
      </c>
      <c r="F133" t="s">
        <v>2368</v>
      </c>
    </row>
    <row r="134" spans="1:6" x14ac:dyDescent="0.35">
      <c r="A134">
        <v>3</v>
      </c>
      <c r="B134" t="s">
        <v>2250</v>
      </c>
      <c r="D134" t="s">
        <v>2251</v>
      </c>
      <c r="E134">
        <v>2022</v>
      </c>
      <c r="F134" t="s">
        <v>2252</v>
      </c>
    </row>
    <row r="135" spans="1:6" x14ac:dyDescent="0.35">
      <c r="A135">
        <v>3</v>
      </c>
      <c r="B135" t="s">
        <v>2340</v>
      </c>
      <c r="D135" t="s">
        <v>2341</v>
      </c>
      <c r="E135">
        <v>2022</v>
      </c>
      <c r="F135" t="s">
        <v>373</v>
      </c>
    </row>
    <row r="136" spans="1:6" x14ac:dyDescent="0.35">
      <c r="A136">
        <v>7</v>
      </c>
      <c r="B136" t="s">
        <v>2318</v>
      </c>
      <c r="D136" t="s">
        <v>2319</v>
      </c>
      <c r="E136">
        <v>2022</v>
      </c>
      <c r="F136" t="s">
        <v>35</v>
      </c>
    </row>
    <row r="137" spans="1:6" x14ac:dyDescent="0.35">
      <c r="A137">
        <v>2</v>
      </c>
      <c r="B137" t="s">
        <v>234</v>
      </c>
      <c r="D137" t="s">
        <v>235</v>
      </c>
      <c r="E137">
        <v>2021</v>
      </c>
      <c r="F137" t="s">
        <v>236</v>
      </c>
    </row>
    <row r="138" spans="1:6" x14ac:dyDescent="0.35">
      <c r="A138">
        <v>89</v>
      </c>
      <c r="B138" t="s">
        <v>238</v>
      </c>
      <c r="D138" t="s">
        <v>239</v>
      </c>
      <c r="E138">
        <v>2018</v>
      </c>
      <c r="F138" t="s">
        <v>240</v>
      </c>
    </row>
    <row r="139" spans="1:6" x14ac:dyDescent="0.35">
      <c r="A139">
        <v>2</v>
      </c>
      <c r="B139" t="s">
        <v>242</v>
      </c>
      <c r="D139" t="s">
        <v>243</v>
      </c>
      <c r="E139">
        <v>2019</v>
      </c>
      <c r="F139" t="s">
        <v>244</v>
      </c>
    </row>
    <row r="140" spans="1:6" x14ac:dyDescent="0.35">
      <c r="A140">
        <v>35</v>
      </c>
      <c r="B140" t="s">
        <v>246</v>
      </c>
      <c r="D140" t="s">
        <v>247</v>
      </c>
      <c r="E140">
        <v>2019</v>
      </c>
      <c r="F140" t="s">
        <v>248</v>
      </c>
    </row>
    <row r="141" spans="1:6" x14ac:dyDescent="0.35">
      <c r="A141">
        <v>53</v>
      </c>
      <c r="B141" t="s">
        <v>250</v>
      </c>
      <c r="D141" t="s">
        <v>251</v>
      </c>
      <c r="E141">
        <v>2018</v>
      </c>
      <c r="F141" t="s">
        <v>252</v>
      </c>
    </row>
    <row r="142" spans="1:6" x14ac:dyDescent="0.35">
      <c r="A142">
        <v>94</v>
      </c>
      <c r="B142" t="s">
        <v>254</v>
      </c>
      <c r="D142" t="s">
        <v>255</v>
      </c>
      <c r="E142">
        <v>2016</v>
      </c>
      <c r="F142" t="s">
        <v>256</v>
      </c>
    </row>
    <row r="143" spans="1:6" x14ac:dyDescent="0.35">
      <c r="A143">
        <v>5</v>
      </c>
      <c r="B143" t="s">
        <v>258</v>
      </c>
      <c r="D143" t="s">
        <v>259</v>
      </c>
      <c r="E143">
        <v>2019</v>
      </c>
      <c r="F143" t="s">
        <v>260</v>
      </c>
    </row>
    <row r="144" spans="1:6" x14ac:dyDescent="0.35">
      <c r="A144">
        <v>64</v>
      </c>
      <c r="B144" t="s">
        <v>262</v>
      </c>
      <c r="D144" t="s">
        <v>263</v>
      </c>
      <c r="E144">
        <v>2020</v>
      </c>
      <c r="F144" t="s">
        <v>210</v>
      </c>
    </row>
    <row r="145" spans="1:6" x14ac:dyDescent="0.35">
      <c r="A145">
        <v>56</v>
      </c>
      <c r="B145" t="s">
        <v>265</v>
      </c>
      <c r="D145" t="s">
        <v>266</v>
      </c>
      <c r="E145">
        <v>2019</v>
      </c>
      <c r="F145" t="s">
        <v>210</v>
      </c>
    </row>
    <row r="146" spans="1:6" x14ac:dyDescent="0.35">
      <c r="A146">
        <v>47</v>
      </c>
      <c r="B146" t="s">
        <v>275</v>
      </c>
      <c r="D146" t="s">
        <v>276</v>
      </c>
      <c r="E146">
        <v>2016</v>
      </c>
      <c r="F146" t="s">
        <v>277</v>
      </c>
    </row>
    <row r="147" spans="1:6" x14ac:dyDescent="0.35">
      <c r="A147">
        <v>8</v>
      </c>
      <c r="B147" t="s">
        <v>279</v>
      </c>
      <c r="D147" t="s">
        <v>280</v>
      </c>
      <c r="E147">
        <v>2020</v>
      </c>
      <c r="F147" t="s">
        <v>281</v>
      </c>
    </row>
    <row r="148" spans="1:6" x14ac:dyDescent="0.35">
      <c r="A148">
        <v>49</v>
      </c>
      <c r="B148" t="s">
        <v>283</v>
      </c>
      <c r="D148" t="s">
        <v>284</v>
      </c>
      <c r="E148">
        <v>2019</v>
      </c>
      <c r="F148" t="s">
        <v>71</v>
      </c>
    </row>
    <row r="149" spans="1:6" x14ac:dyDescent="0.35">
      <c r="A149">
        <v>211</v>
      </c>
      <c r="B149" t="s">
        <v>286</v>
      </c>
      <c r="D149" t="s">
        <v>287</v>
      </c>
      <c r="E149">
        <v>2017</v>
      </c>
      <c r="F149" t="s">
        <v>288</v>
      </c>
    </row>
    <row r="150" spans="1:6" x14ac:dyDescent="0.35">
      <c r="A150">
        <v>29</v>
      </c>
      <c r="B150" t="s">
        <v>290</v>
      </c>
      <c r="D150" t="s">
        <v>291</v>
      </c>
      <c r="E150">
        <v>2020</v>
      </c>
      <c r="F150" t="s">
        <v>52</v>
      </c>
    </row>
    <row r="151" spans="1:6" x14ac:dyDescent="0.35">
      <c r="A151">
        <v>100</v>
      </c>
      <c r="B151" t="s">
        <v>293</v>
      </c>
      <c r="D151" t="s">
        <v>294</v>
      </c>
      <c r="E151">
        <v>2011</v>
      </c>
      <c r="F151" t="s">
        <v>295</v>
      </c>
    </row>
    <row r="152" spans="1:6" x14ac:dyDescent="0.35">
      <c r="A152">
        <v>1</v>
      </c>
      <c r="B152" t="s">
        <v>1820</v>
      </c>
      <c r="D152" t="s">
        <v>1821</v>
      </c>
      <c r="E152">
        <v>2023</v>
      </c>
      <c r="F152" t="s">
        <v>361</v>
      </c>
    </row>
    <row r="153" spans="1:6" x14ac:dyDescent="0.35">
      <c r="A153">
        <v>1</v>
      </c>
      <c r="B153" t="s">
        <v>1526</v>
      </c>
      <c r="D153" t="s">
        <v>1527</v>
      </c>
      <c r="E153">
        <v>2022</v>
      </c>
      <c r="F153" t="s">
        <v>35</v>
      </c>
    </row>
    <row r="154" spans="1:6" x14ac:dyDescent="0.35">
      <c r="A154">
        <v>2</v>
      </c>
      <c r="B154" t="s">
        <v>1496</v>
      </c>
      <c r="D154" t="s">
        <v>1497</v>
      </c>
      <c r="E154">
        <v>2022</v>
      </c>
      <c r="F154" t="s">
        <v>1498</v>
      </c>
    </row>
    <row r="155" spans="1:6" x14ac:dyDescent="0.35">
      <c r="A155">
        <v>2</v>
      </c>
      <c r="B155" t="s">
        <v>2195</v>
      </c>
      <c r="D155" t="s">
        <v>2196</v>
      </c>
      <c r="E155">
        <v>2022</v>
      </c>
      <c r="F155" t="s">
        <v>106</v>
      </c>
    </row>
    <row r="156" spans="1:6" x14ac:dyDescent="0.35">
      <c r="A156">
        <v>1</v>
      </c>
      <c r="B156" t="s">
        <v>1600</v>
      </c>
      <c r="D156" t="s">
        <v>1601</v>
      </c>
      <c r="E156">
        <v>2022</v>
      </c>
      <c r="F156" t="s">
        <v>1220</v>
      </c>
    </row>
    <row r="157" spans="1:6" x14ac:dyDescent="0.35">
      <c r="A157">
        <v>1</v>
      </c>
      <c r="B157" t="s">
        <v>2133</v>
      </c>
      <c r="D157" t="s">
        <v>2134</v>
      </c>
      <c r="E157">
        <v>2022</v>
      </c>
      <c r="F157" t="s">
        <v>2135</v>
      </c>
    </row>
    <row r="158" spans="1:6" x14ac:dyDescent="0.35">
      <c r="A158">
        <v>16</v>
      </c>
      <c r="B158" t="s">
        <v>1852</v>
      </c>
      <c r="D158" t="s">
        <v>1853</v>
      </c>
      <c r="E158">
        <v>2023</v>
      </c>
      <c r="F158" t="s">
        <v>1090</v>
      </c>
    </row>
    <row r="159" spans="1:6" x14ac:dyDescent="0.35">
      <c r="A159">
        <v>6</v>
      </c>
      <c r="B159" t="s">
        <v>2070</v>
      </c>
      <c r="D159" t="s">
        <v>2071</v>
      </c>
      <c r="E159">
        <v>2022</v>
      </c>
      <c r="F159" t="s">
        <v>2072</v>
      </c>
    </row>
    <row r="160" spans="1:6" x14ac:dyDescent="0.35">
      <c r="A160">
        <v>1</v>
      </c>
      <c r="B160" t="s">
        <v>1705</v>
      </c>
      <c r="D160" t="s">
        <v>1706</v>
      </c>
      <c r="E160">
        <v>2022</v>
      </c>
      <c r="F160" t="s">
        <v>388</v>
      </c>
    </row>
    <row r="161" spans="1:6" x14ac:dyDescent="0.35">
      <c r="A161">
        <v>23</v>
      </c>
      <c r="B161" t="s">
        <v>297</v>
      </c>
      <c r="D161" t="s">
        <v>298</v>
      </c>
      <c r="E161">
        <v>2019</v>
      </c>
      <c r="F161" t="s">
        <v>17</v>
      </c>
    </row>
    <row r="162" spans="1:6" x14ac:dyDescent="0.35">
      <c r="A162">
        <v>3</v>
      </c>
      <c r="B162" t="s">
        <v>300</v>
      </c>
      <c r="D162" t="s">
        <v>301</v>
      </c>
      <c r="E162">
        <v>2020</v>
      </c>
      <c r="F162" t="s">
        <v>281</v>
      </c>
    </row>
    <row r="163" spans="1:6" x14ac:dyDescent="0.35">
      <c r="A163">
        <v>6</v>
      </c>
      <c r="B163" t="s">
        <v>303</v>
      </c>
      <c r="D163" t="s">
        <v>304</v>
      </c>
      <c r="E163">
        <v>2019</v>
      </c>
      <c r="F163" t="s">
        <v>305</v>
      </c>
    </row>
    <row r="164" spans="1:6" x14ac:dyDescent="0.35">
      <c r="A164">
        <v>24</v>
      </c>
      <c r="B164" t="s">
        <v>307</v>
      </c>
      <c r="D164" t="s">
        <v>308</v>
      </c>
      <c r="E164">
        <v>2018</v>
      </c>
      <c r="F164" t="s">
        <v>309</v>
      </c>
    </row>
    <row r="165" spans="1:6" x14ac:dyDescent="0.35">
      <c r="A165">
        <v>6</v>
      </c>
      <c r="B165" t="s">
        <v>311</v>
      </c>
      <c r="D165" t="s">
        <v>312</v>
      </c>
      <c r="E165">
        <v>2019</v>
      </c>
      <c r="F165" t="s">
        <v>313</v>
      </c>
    </row>
    <row r="166" spans="1:6" x14ac:dyDescent="0.35">
      <c r="A166">
        <v>2</v>
      </c>
      <c r="B166" t="s">
        <v>324</v>
      </c>
      <c r="D166" t="s">
        <v>325</v>
      </c>
      <c r="E166">
        <v>2022</v>
      </c>
      <c r="F166" t="s">
        <v>236</v>
      </c>
    </row>
    <row r="167" spans="1:6" x14ac:dyDescent="0.35">
      <c r="A167">
        <v>1</v>
      </c>
      <c r="B167" t="s">
        <v>1699</v>
      </c>
      <c r="D167" t="s">
        <v>1700</v>
      </c>
      <c r="E167">
        <v>2022</v>
      </c>
      <c r="F167" t="s">
        <v>1701</v>
      </c>
    </row>
    <row r="168" spans="1:6" x14ac:dyDescent="0.35">
      <c r="A168">
        <v>1</v>
      </c>
      <c r="B168" t="s">
        <v>1960</v>
      </c>
      <c r="D168" t="s">
        <v>1961</v>
      </c>
      <c r="E168">
        <v>2022</v>
      </c>
      <c r="F168" t="s">
        <v>1962</v>
      </c>
    </row>
    <row r="169" spans="1:6" x14ac:dyDescent="0.35">
      <c r="A169">
        <v>2</v>
      </c>
      <c r="B169" t="s">
        <v>1797</v>
      </c>
      <c r="D169" t="s">
        <v>1798</v>
      </c>
      <c r="E169">
        <v>2022</v>
      </c>
      <c r="F169" t="s">
        <v>106</v>
      </c>
    </row>
    <row r="170" spans="1:6" x14ac:dyDescent="0.35">
      <c r="A170">
        <v>5</v>
      </c>
      <c r="B170" t="s">
        <v>2119</v>
      </c>
      <c r="D170" t="s">
        <v>2120</v>
      </c>
      <c r="E170">
        <v>2022</v>
      </c>
      <c r="F170" t="s">
        <v>1354</v>
      </c>
    </row>
    <row r="171" spans="1:6" x14ac:dyDescent="0.35">
      <c r="A171">
        <v>7</v>
      </c>
      <c r="B171" t="s">
        <v>1659</v>
      </c>
      <c r="D171" t="s">
        <v>1660</v>
      </c>
      <c r="E171">
        <v>2022</v>
      </c>
      <c r="F171" t="s">
        <v>960</v>
      </c>
    </row>
    <row r="172" spans="1:6" x14ac:dyDescent="0.35">
      <c r="A172">
        <v>14</v>
      </c>
      <c r="B172" t="s">
        <v>2184</v>
      </c>
      <c r="D172" t="s">
        <v>325</v>
      </c>
      <c r="E172">
        <v>2022</v>
      </c>
      <c r="F172" t="s">
        <v>236</v>
      </c>
    </row>
    <row r="173" spans="1:6" x14ac:dyDescent="0.35">
      <c r="A173">
        <v>12</v>
      </c>
      <c r="B173" t="s">
        <v>327</v>
      </c>
      <c r="D173" t="s">
        <v>328</v>
      </c>
      <c r="E173">
        <v>2021</v>
      </c>
      <c r="F173" t="s">
        <v>329</v>
      </c>
    </row>
    <row r="174" spans="1:6" x14ac:dyDescent="0.35">
      <c r="A174">
        <v>10</v>
      </c>
      <c r="B174" t="s">
        <v>331</v>
      </c>
      <c r="D174" t="s">
        <v>332</v>
      </c>
      <c r="E174">
        <v>2019</v>
      </c>
      <c r="F174" t="s">
        <v>333</v>
      </c>
    </row>
    <row r="175" spans="1:6" x14ac:dyDescent="0.35">
      <c r="A175">
        <v>104</v>
      </c>
      <c r="B175" t="s">
        <v>335</v>
      </c>
      <c r="D175" t="s">
        <v>336</v>
      </c>
      <c r="E175">
        <v>2019</v>
      </c>
      <c r="F175" t="s">
        <v>337</v>
      </c>
    </row>
    <row r="176" spans="1:6" x14ac:dyDescent="0.35">
      <c r="A176">
        <v>66</v>
      </c>
      <c r="B176" t="s">
        <v>339</v>
      </c>
      <c r="D176" t="s">
        <v>340</v>
      </c>
      <c r="E176">
        <v>2016</v>
      </c>
      <c r="F176" t="s">
        <v>35</v>
      </c>
    </row>
    <row r="177" spans="1:6" x14ac:dyDescent="0.35">
      <c r="A177">
        <v>10</v>
      </c>
      <c r="B177" t="s">
        <v>348</v>
      </c>
      <c r="D177" t="s">
        <v>349</v>
      </c>
      <c r="E177">
        <v>2022</v>
      </c>
      <c r="F177" t="s">
        <v>350</v>
      </c>
    </row>
    <row r="178" spans="1:6" x14ac:dyDescent="0.35">
      <c r="A178">
        <v>58</v>
      </c>
      <c r="B178" t="s">
        <v>353</v>
      </c>
      <c r="D178" t="s">
        <v>354</v>
      </c>
      <c r="E178">
        <v>2018</v>
      </c>
      <c r="F178" t="s">
        <v>17</v>
      </c>
    </row>
    <row r="179" spans="1:6" x14ac:dyDescent="0.35">
      <c r="A179">
        <v>4</v>
      </c>
      <c r="B179" t="s">
        <v>356</v>
      </c>
      <c r="D179" t="s">
        <v>357</v>
      </c>
      <c r="E179">
        <v>2020</v>
      </c>
      <c r="F179" t="s">
        <v>63</v>
      </c>
    </row>
    <row r="180" spans="1:6" x14ac:dyDescent="0.35">
      <c r="A180">
        <v>3</v>
      </c>
      <c r="B180" t="s">
        <v>1837</v>
      </c>
      <c r="D180" t="s">
        <v>1838</v>
      </c>
      <c r="E180">
        <v>2022</v>
      </c>
      <c r="F180" t="s">
        <v>1431</v>
      </c>
    </row>
    <row r="181" spans="1:6" x14ac:dyDescent="0.35">
      <c r="A181">
        <v>33</v>
      </c>
      <c r="B181" t="s">
        <v>2124</v>
      </c>
      <c r="D181" t="s">
        <v>349</v>
      </c>
      <c r="E181">
        <v>2022</v>
      </c>
      <c r="F181" t="s">
        <v>35</v>
      </c>
    </row>
    <row r="182" spans="1:6" x14ac:dyDescent="0.35">
      <c r="A182">
        <v>3</v>
      </c>
      <c r="B182" t="s">
        <v>1644</v>
      </c>
      <c r="D182" t="s">
        <v>1645</v>
      </c>
      <c r="E182">
        <v>2022</v>
      </c>
      <c r="F182" t="s">
        <v>361</v>
      </c>
    </row>
    <row r="183" spans="1:6" x14ac:dyDescent="0.35">
      <c r="A183">
        <v>2</v>
      </c>
      <c r="B183" t="s">
        <v>2163</v>
      </c>
      <c r="D183" t="s">
        <v>2164</v>
      </c>
      <c r="E183">
        <v>2022</v>
      </c>
      <c r="F183" t="s">
        <v>778</v>
      </c>
    </row>
    <row r="184" spans="1:6" x14ac:dyDescent="0.35">
      <c r="A184">
        <v>13</v>
      </c>
      <c r="B184" t="s">
        <v>1664</v>
      </c>
      <c r="D184" t="s">
        <v>1665</v>
      </c>
      <c r="E184">
        <v>2022</v>
      </c>
      <c r="F184" t="s">
        <v>148</v>
      </c>
    </row>
    <row r="185" spans="1:6" x14ac:dyDescent="0.35">
      <c r="A185">
        <v>8</v>
      </c>
      <c r="B185" t="s">
        <v>359</v>
      </c>
      <c r="D185" t="s">
        <v>360</v>
      </c>
      <c r="E185">
        <v>2019</v>
      </c>
      <c r="F185" t="s">
        <v>361</v>
      </c>
    </row>
    <row r="186" spans="1:6" x14ac:dyDescent="0.35">
      <c r="A186">
        <v>25</v>
      </c>
      <c r="B186" t="s">
        <v>363</v>
      </c>
      <c r="D186" t="s">
        <v>364</v>
      </c>
      <c r="E186">
        <v>2016</v>
      </c>
      <c r="F186" t="s">
        <v>365</v>
      </c>
    </row>
    <row r="187" spans="1:6" x14ac:dyDescent="0.35">
      <c r="A187">
        <v>2</v>
      </c>
      <c r="B187" t="s">
        <v>367</v>
      </c>
      <c r="D187" t="s">
        <v>368</v>
      </c>
      <c r="E187">
        <v>2019</v>
      </c>
      <c r="F187" t="s">
        <v>369</v>
      </c>
    </row>
    <row r="188" spans="1:6" x14ac:dyDescent="0.35">
      <c r="A188">
        <v>3</v>
      </c>
      <c r="B188" t="s">
        <v>371</v>
      </c>
      <c r="D188" t="s">
        <v>372</v>
      </c>
      <c r="E188">
        <v>2019</v>
      </c>
      <c r="F188" t="s">
        <v>373</v>
      </c>
    </row>
    <row r="189" spans="1:6" x14ac:dyDescent="0.35">
      <c r="A189">
        <v>17</v>
      </c>
      <c r="B189" t="s">
        <v>375</v>
      </c>
      <c r="D189" t="s">
        <v>376</v>
      </c>
      <c r="E189">
        <v>2019</v>
      </c>
      <c r="F189" t="s">
        <v>377</v>
      </c>
    </row>
    <row r="190" spans="1:6" x14ac:dyDescent="0.35">
      <c r="A190">
        <v>26</v>
      </c>
      <c r="B190" t="s">
        <v>379</v>
      </c>
      <c r="D190" t="s">
        <v>380</v>
      </c>
      <c r="E190">
        <v>2017</v>
      </c>
      <c r="F190" t="s">
        <v>381</v>
      </c>
    </row>
    <row r="191" spans="1:6" x14ac:dyDescent="0.35">
      <c r="A191">
        <v>2</v>
      </c>
      <c r="B191" t="s">
        <v>383</v>
      </c>
      <c r="D191" t="s">
        <v>384</v>
      </c>
      <c r="E191">
        <v>2018</v>
      </c>
      <c r="F191" t="s">
        <v>182</v>
      </c>
    </row>
    <row r="192" spans="1:6" x14ac:dyDescent="0.35">
      <c r="A192">
        <v>68</v>
      </c>
      <c r="B192" t="s">
        <v>393</v>
      </c>
      <c r="D192" t="s">
        <v>394</v>
      </c>
      <c r="E192">
        <v>2018</v>
      </c>
      <c r="F192" t="s">
        <v>395</v>
      </c>
    </row>
    <row r="193" spans="1:6" x14ac:dyDescent="0.35">
      <c r="A193">
        <v>2</v>
      </c>
      <c r="B193" t="s">
        <v>397</v>
      </c>
      <c r="D193" t="s">
        <v>398</v>
      </c>
      <c r="E193">
        <v>2020</v>
      </c>
      <c r="F193" t="s">
        <v>399</v>
      </c>
    </row>
    <row r="194" spans="1:6" x14ac:dyDescent="0.35">
      <c r="A194">
        <v>5</v>
      </c>
      <c r="B194" t="s">
        <v>401</v>
      </c>
      <c r="D194" t="s">
        <v>402</v>
      </c>
      <c r="E194">
        <v>2020</v>
      </c>
      <c r="F194" t="s">
        <v>403</v>
      </c>
    </row>
    <row r="195" spans="1:6" x14ac:dyDescent="0.35">
      <c r="A195">
        <v>4</v>
      </c>
      <c r="B195" t="s">
        <v>405</v>
      </c>
      <c r="D195" t="s">
        <v>406</v>
      </c>
      <c r="E195">
        <v>2020</v>
      </c>
      <c r="F195" t="s">
        <v>407</v>
      </c>
    </row>
    <row r="196" spans="1:6" x14ac:dyDescent="0.35">
      <c r="A196">
        <v>21</v>
      </c>
      <c r="B196" t="s">
        <v>1319</v>
      </c>
      <c r="D196" t="s">
        <v>1320</v>
      </c>
      <c r="E196">
        <v>2022</v>
      </c>
      <c r="F196" t="s">
        <v>778</v>
      </c>
    </row>
    <row r="197" spans="1:6" x14ac:dyDescent="0.35">
      <c r="A197">
        <v>1</v>
      </c>
      <c r="B197" t="s">
        <v>1752</v>
      </c>
      <c r="D197" t="s">
        <v>1753</v>
      </c>
      <c r="E197">
        <v>2022</v>
      </c>
      <c r="F197" t="s">
        <v>1754</v>
      </c>
    </row>
    <row r="198" spans="1:6" x14ac:dyDescent="0.35">
      <c r="A198">
        <v>6</v>
      </c>
      <c r="B198" t="s">
        <v>1966</v>
      </c>
      <c r="D198" t="s">
        <v>1967</v>
      </c>
      <c r="E198">
        <v>2022</v>
      </c>
      <c r="F198" t="s">
        <v>322</v>
      </c>
    </row>
    <row r="199" spans="1:6" x14ac:dyDescent="0.35">
      <c r="A199">
        <v>1</v>
      </c>
      <c r="B199" t="s">
        <v>1966</v>
      </c>
      <c r="D199" t="s">
        <v>2397</v>
      </c>
      <c r="E199">
        <v>2022</v>
      </c>
      <c r="F199" t="s">
        <v>2398</v>
      </c>
    </row>
    <row r="200" spans="1:6" x14ac:dyDescent="0.35">
      <c r="A200">
        <v>2</v>
      </c>
      <c r="B200" t="s">
        <v>2128</v>
      </c>
      <c r="D200" t="s">
        <v>2129</v>
      </c>
      <c r="E200">
        <v>2022</v>
      </c>
      <c r="F200" t="s">
        <v>960</v>
      </c>
    </row>
    <row r="201" spans="1:6" x14ac:dyDescent="0.35">
      <c r="A201">
        <v>1</v>
      </c>
      <c r="B201" t="s">
        <v>1516</v>
      </c>
      <c r="D201" t="s">
        <v>1517</v>
      </c>
      <c r="E201">
        <v>2023</v>
      </c>
      <c r="F201" t="s">
        <v>1466</v>
      </c>
    </row>
    <row r="202" spans="1:6" x14ac:dyDescent="0.35">
      <c r="A202">
        <v>4</v>
      </c>
      <c r="B202" t="s">
        <v>409</v>
      </c>
      <c r="D202" t="s">
        <v>410</v>
      </c>
      <c r="E202">
        <v>2021</v>
      </c>
      <c r="F202" t="s">
        <v>236</v>
      </c>
    </row>
    <row r="203" spans="1:6" x14ac:dyDescent="0.35">
      <c r="A203">
        <v>8</v>
      </c>
      <c r="B203" t="s">
        <v>412</v>
      </c>
      <c r="D203" t="s">
        <v>413</v>
      </c>
      <c r="E203">
        <v>2019</v>
      </c>
      <c r="F203" t="s">
        <v>414</v>
      </c>
    </row>
    <row r="204" spans="1:6" x14ac:dyDescent="0.35">
      <c r="A204">
        <v>42</v>
      </c>
      <c r="B204" t="s">
        <v>416</v>
      </c>
      <c r="D204" t="s">
        <v>417</v>
      </c>
      <c r="E204">
        <v>2020</v>
      </c>
      <c r="F204" t="s">
        <v>52</v>
      </c>
    </row>
    <row r="205" spans="1:6" x14ac:dyDescent="0.35">
      <c r="A205">
        <v>308</v>
      </c>
      <c r="B205" t="s">
        <v>419</v>
      </c>
      <c r="D205" t="s">
        <v>420</v>
      </c>
      <c r="E205">
        <v>2017</v>
      </c>
      <c r="F205" t="s">
        <v>210</v>
      </c>
    </row>
    <row r="206" spans="1:6" x14ac:dyDescent="0.35">
      <c r="A206">
        <v>50</v>
      </c>
      <c r="B206" t="s">
        <v>422</v>
      </c>
      <c r="D206" t="s">
        <v>423</v>
      </c>
      <c r="E206">
        <v>2011</v>
      </c>
      <c r="F206" t="s">
        <v>424</v>
      </c>
    </row>
    <row r="207" spans="1:6" x14ac:dyDescent="0.35">
      <c r="A207">
        <v>79</v>
      </c>
      <c r="B207" t="s">
        <v>426</v>
      </c>
      <c r="D207" t="s">
        <v>427</v>
      </c>
      <c r="E207">
        <v>2019</v>
      </c>
      <c r="F207" t="s">
        <v>428</v>
      </c>
    </row>
    <row r="208" spans="1:6" x14ac:dyDescent="0.35">
      <c r="A208">
        <v>29</v>
      </c>
      <c r="B208" t="s">
        <v>430</v>
      </c>
      <c r="D208" t="s">
        <v>431</v>
      </c>
      <c r="E208">
        <v>2021</v>
      </c>
      <c r="F208" t="s">
        <v>432</v>
      </c>
    </row>
    <row r="209" spans="1:6" x14ac:dyDescent="0.35">
      <c r="A209">
        <v>2</v>
      </c>
      <c r="B209" t="s">
        <v>434</v>
      </c>
      <c r="D209" t="s">
        <v>435</v>
      </c>
      <c r="E209">
        <v>2021</v>
      </c>
      <c r="F209" t="s">
        <v>436</v>
      </c>
    </row>
    <row r="210" spans="1:6" x14ac:dyDescent="0.35">
      <c r="A210">
        <v>3</v>
      </c>
      <c r="B210" t="s">
        <v>1832</v>
      </c>
      <c r="D210" t="s">
        <v>1833</v>
      </c>
      <c r="E210">
        <v>2022</v>
      </c>
      <c r="F210" t="s">
        <v>1612</v>
      </c>
    </row>
    <row r="211" spans="1:6" x14ac:dyDescent="0.35">
      <c r="A211">
        <v>2</v>
      </c>
      <c r="B211" t="s">
        <v>1403</v>
      </c>
      <c r="D211" t="s">
        <v>1404</v>
      </c>
      <c r="E211">
        <v>2022</v>
      </c>
      <c r="F211" t="s">
        <v>1405</v>
      </c>
    </row>
    <row r="212" spans="1:6" x14ac:dyDescent="0.35">
      <c r="A212">
        <v>17</v>
      </c>
      <c r="B212" t="s">
        <v>1484</v>
      </c>
      <c r="D212" t="s">
        <v>435</v>
      </c>
      <c r="E212">
        <v>2023</v>
      </c>
      <c r="F212" t="s">
        <v>436</v>
      </c>
    </row>
    <row r="213" spans="1:6" x14ac:dyDescent="0.35">
      <c r="A213">
        <v>1</v>
      </c>
      <c r="B213" t="s">
        <v>1423</v>
      </c>
      <c r="D213" t="s">
        <v>1424</v>
      </c>
      <c r="E213">
        <v>2022</v>
      </c>
      <c r="F213" t="s">
        <v>270</v>
      </c>
    </row>
    <row r="214" spans="1:6" x14ac:dyDescent="0.35">
      <c r="A214">
        <v>25</v>
      </c>
      <c r="B214" t="s">
        <v>2304</v>
      </c>
      <c r="D214" t="s">
        <v>2305</v>
      </c>
      <c r="E214">
        <v>2022</v>
      </c>
      <c r="F214" t="s">
        <v>2306</v>
      </c>
    </row>
    <row r="215" spans="1:6" x14ac:dyDescent="0.35">
      <c r="A215">
        <v>56</v>
      </c>
      <c r="B215" t="s">
        <v>438</v>
      </c>
      <c r="D215" t="s">
        <v>439</v>
      </c>
      <c r="E215">
        <v>2018</v>
      </c>
      <c r="F215" t="s">
        <v>440</v>
      </c>
    </row>
    <row r="216" spans="1:6" x14ac:dyDescent="0.35">
      <c r="A216">
        <v>65</v>
      </c>
      <c r="B216" t="s">
        <v>442</v>
      </c>
      <c r="D216" t="s">
        <v>443</v>
      </c>
      <c r="E216">
        <v>2003</v>
      </c>
      <c r="F216" t="s">
        <v>444</v>
      </c>
    </row>
    <row r="217" spans="1:6" x14ac:dyDescent="0.35">
      <c r="A217">
        <v>82</v>
      </c>
      <c r="B217" t="s">
        <v>446</v>
      </c>
      <c r="D217" t="s">
        <v>447</v>
      </c>
      <c r="E217">
        <v>2019</v>
      </c>
      <c r="F217" t="s">
        <v>448</v>
      </c>
    </row>
    <row r="218" spans="1:6" x14ac:dyDescent="0.35">
      <c r="A218">
        <v>2</v>
      </c>
      <c r="B218" t="s">
        <v>450</v>
      </c>
      <c r="D218" t="s">
        <v>451</v>
      </c>
      <c r="E218">
        <v>2021</v>
      </c>
      <c r="F218" t="s">
        <v>452</v>
      </c>
    </row>
    <row r="219" spans="1:6" x14ac:dyDescent="0.35">
      <c r="A219">
        <v>9</v>
      </c>
      <c r="B219" t="s">
        <v>454</v>
      </c>
      <c r="D219" t="s">
        <v>455</v>
      </c>
      <c r="E219">
        <v>2019</v>
      </c>
      <c r="F219" t="s">
        <v>456</v>
      </c>
    </row>
    <row r="220" spans="1:6" x14ac:dyDescent="0.35">
      <c r="A220">
        <v>119</v>
      </c>
      <c r="B220" t="s">
        <v>465</v>
      </c>
      <c r="D220" t="s">
        <v>466</v>
      </c>
      <c r="E220">
        <v>2016</v>
      </c>
      <c r="F220" t="s">
        <v>48</v>
      </c>
    </row>
    <row r="221" spans="1:6" x14ac:dyDescent="0.35">
      <c r="A221">
        <v>5</v>
      </c>
      <c r="B221" t="s">
        <v>468</v>
      </c>
      <c r="D221" t="s">
        <v>469</v>
      </c>
      <c r="E221">
        <v>2019</v>
      </c>
      <c r="F221" t="s">
        <v>470</v>
      </c>
    </row>
    <row r="222" spans="1:6" x14ac:dyDescent="0.35">
      <c r="A222">
        <v>1</v>
      </c>
      <c r="B222" t="s">
        <v>472</v>
      </c>
      <c r="D222" t="s">
        <v>473</v>
      </c>
      <c r="E222">
        <v>2022</v>
      </c>
      <c r="F222" t="s">
        <v>474</v>
      </c>
    </row>
    <row r="223" spans="1:6" x14ac:dyDescent="0.35">
      <c r="A223">
        <v>2</v>
      </c>
      <c r="B223" t="s">
        <v>1624</v>
      </c>
      <c r="D223" t="s">
        <v>1625</v>
      </c>
      <c r="E223">
        <v>2022</v>
      </c>
      <c r="F223" t="s">
        <v>1626</v>
      </c>
    </row>
    <row r="224" spans="1:6" x14ac:dyDescent="0.35">
      <c r="A224">
        <v>2</v>
      </c>
      <c r="B224" t="s">
        <v>1809</v>
      </c>
      <c r="D224" t="s">
        <v>473</v>
      </c>
      <c r="E224">
        <v>2022</v>
      </c>
      <c r="F224" t="s">
        <v>474</v>
      </c>
    </row>
    <row r="225" spans="1:6" x14ac:dyDescent="0.35">
      <c r="A225">
        <v>13</v>
      </c>
      <c r="B225" t="s">
        <v>476</v>
      </c>
      <c r="D225" t="s">
        <v>477</v>
      </c>
      <c r="E225">
        <v>2018</v>
      </c>
      <c r="F225" t="s">
        <v>478</v>
      </c>
    </row>
    <row r="226" spans="1:6" x14ac:dyDescent="0.35">
      <c r="A226">
        <v>179</v>
      </c>
      <c r="B226" t="s">
        <v>480</v>
      </c>
      <c r="D226" t="s">
        <v>481</v>
      </c>
      <c r="E226">
        <v>2010</v>
      </c>
      <c r="F226" t="s">
        <v>482</v>
      </c>
    </row>
    <row r="227" spans="1:6" x14ac:dyDescent="0.35">
      <c r="A227">
        <v>26</v>
      </c>
      <c r="B227" t="s">
        <v>484</v>
      </c>
      <c r="D227" t="s">
        <v>485</v>
      </c>
      <c r="E227">
        <v>2019</v>
      </c>
      <c r="F227" t="s">
        <v>236</v>
      </c>
    </row>
    <row r="228" spans="1:6" x14ac:dyDescent="0.35">
      <c r="A228">
        <v>26</v>
      </c>
      <c r="B228" t="s">
        <v>487</v>
      </c>
      <c r="D228" t="s">
        <v>488</v>
      </c>
      <c r="E228">
        <v>2017</v>
      </c>
      <c r="F228" t="s">
        <v>489</v>
      </c>
    </row>
    <row r="229" spans="1:6" x14ac:dyDescent="0.35">
      <c r="A229">
        <v>7</v>
      </c>
      <c r="B229" t="s">
        <v>491</v>
      </c>
      <c r="D229" t="s">
        <v>492</v>
      </c>
      <c r="E229">
        <v>2019</v>
      </c>
      <c r="F229" t="s">
        <v>407</v>
      </c>
    </row>
    <row r="230" spans="1:6" x14ac:dyDescent="0.35">
      <c r="A230">
        <v>24</v>
      </c>
      <c r="B230" t="s">
        <v>494</v>
      </c>
      <c r="D230" t="s">
        <v>495</v>
      </c>
      <c r="E230">
        <v>2018</v>
      </c>
      <c r="F230" t="s">
        <v>260</v>
      </c>
    </row>
    <row r="231" spans="1:6" x14ac:dyDescent="0.35">
      <c r="A231">
        <v>38</v>
      </c>
      <c r="B231" t="s">
        <v>497</v>
      </c>
      <c r="D231" t="s">
        <v>498</v>
      </c>
      <c r="E231">
        <v>2013</v>
      </c>
      <c r="F231" t="s">
        <v>499</v>
      </c>
    </row>
    <row r="232" spans="1:6" x14ac:dyDescent="0.35">
      <c r="A232">
        <v>66</v>
      </c>
      <c r="B232" t="s">
        <v>501</v>
      </c>
      <c r="D232" t="s">
        <v>502</v>
      </c>
      <c r="E232">
        <v>2011</v>
      </c>
      <c r="F232" t="s">
        <v>503</v>
      </c>
    </row>
    <row r="233" spans="1:6" x14ac:dyDescent="0.35">
      <c r="A233">
        <v>268</v>
      </c>
      <c r="B233" t="s">
        <v>505</v>
      </c>
      <c r="D233" t="s">
        <v>506</v>
      </c>
      <c r="E233">
        <v>2019</v>
      </c>
      <c r="F233" t="s">
        <v>35</v>
      </c>
    </row>
    <row r="234" spans="1:6" x14ac:dyDescent="0.35">
      <c r="A234">
        <v>49</v>
      </c>
      <c r="B234" t="s">
        <v>508</v>
      </c>
      <c r="D234" t="s">
        <v>509</v>
      </c>
      <c r="E234">
        <v>2015</v>
      </c>
      <c r="F234" t="s">
        <v>248</v>
      </c>
    </row>
    <row r="235" spans="1:6" x14ac:dyDescent="0.35">
      <c r="A235">
        <v>34</v>
      </c>
      <c r="B235" t="s">
        <v>517</v>
      </c>
      <c r="D235" t="s">
        <v>518</v>
      </c>
      <c r="E235">
        <v>2008</v>
      </c>
      <c r="F235" t="s">
        <v>519</v>
      </c>
    </row>
    <row r="236" spans="1:6" x14ac:dyDescent="0.35">
      <c r="A236">
        <v>7</v>
      </c>
      <c r="B236" t="s">
        <v>521</v>
      </c>
      <c r="D236" t="s">
        <v>522</v>
      </c>
      <c r="E236">
        <v>2017</v>
      </c>
      <c r="F236" t="s">
        <v>260</v>
      </c>
    </row>
    <row r="237" spans="1:6" x14ac:dyDescent="0.35">
      <c r="A237">
        <v>12</v>
      </c>
      <c r="B237" t="s">
        <v>524</v>
      </c>
      <c r="D237" t="s">
        <v>525</v>
      </c>
      <c r="E237">
        <v>2021</v>
      </c>
      <c r="F237" t="s">
        <v>526</v>
      </c>
    </row>
    <row r="238" spans="1:6" x14ac:dyDescent="0.35">
      <c r="A238">
        <v>36</v>
      </c>
      <c r="B238" t="s">
        <v>528</v>
      </c>
      <c r="D238" t="s">
        <v>529</v>
      </c>
      <c r="E238">
        <v>2013</v>
      </c>
      <c r="F238" t="s">
        <v>530</v>
      </c>
    </row>
    <row r="239" spans="1:6" x14ac:dyDescent="0.35">
      <c r="A239">
        <v>3</v>
      </c>
      <c r="B239" t="s">
        <v>1870</v>
      </c>
      <c r="D239" t="s">
        <v>1871</v>
      </c>
      <c r="E239">
        <v>2022</v>
      </c>
      <c r="F239" t="s">
        <v>71</v>
      </c>
    </row>
    <row r="240" spans="1:6" x14ac:dyDescent="0.35">
      <c r="A240">
        <v>1</v>
      </c>
      <c r="B240" t="s">
        <v>1995</v>
      </c>
      <c r="D240" t="s">
        <v>1996</v>
      </c>
      <c r="E240">
        <v>2022</v>
      </c>
      <c r="F240" t="s">
        <v>1546</v>
      </c>
    </row>
    <row r="241" spans="1:6" x14ac:dyDescent="0.35">
      <c r="A241">
        <v>3</v>
      </c>
      <c r="B241" t="s">
        <v>1464</v>
      </c>
      <c r="D241" t="s">
        <v>1465</v>
      </c>
      <c r="E241">
        <v>2022</v>
      </c>
      <c r="F241" t="s">
        <v>1466</v>
      </c>
    </row>
    <row r="242" spans="1:6" x14ac:dyDescent="0.35">
      <c r="A242">
        <v>121</v>
      </c>
      <c r="B242" t="s">
        <v>532</v>
      </c>
      <c r="D242" t="s">
        <v>533</v>
      </c>
      <c r="E242">
        <v>2017</v>
      </c>
      <c r="F242" t="s">
        <v>534</v>
      </c>
    </row>
    <row r="243" spans="1:6" x14ac:dyDescent="0.35">
      <c r="A243">
        <v>47</v>
      </c>
      <c r="B243" t="s">
        <v>535</v>
      </c>
      <c r="D243" t="s">
        <v>536</v>
      </c>
      <c r="E243">
        <v>2018</v>
      </c>
      <c r="F243" t="s">
        <v>48</v>
      </c>
    </row>
    <row r="244" spans="1:6" x14ac:dyDescent="0.35">
      <c r="A244">
        <v>69</v>
      </c>
      <c r="B244" t="s">
        <v>538</v>
      </c>
      <c r="D244" t="s">
        <v>539</v>
      </c>
      <c r="E244">
        <v>2020</v>
      </c>
      <c r="F244" t="s">
        <v>210</v>
      </c>
    </row>
    <row r="245" spans="1:6" x14ac:dyDescent="0.35">
      <c r="A245">
        <v>34</v>
      </c>
      <c r="B245" t="s">
        <v>541</v>
      </c>
      <c r="D245" t="s">
        <v>542</v>
      </c>
      <c r="E245">
        <v>2007</v>
      </c>
      <c r="F245" t="s">
        <v>543</v>
      </c>
    </row>
    <row r="246" spans="1:6" x14ac:dyDescent="0.35">
      <c r="A246">
        <v>33</v>
      </c>
      <c r="B246" t="s">
        <v>545</v>
      </c>
      <c r="D246" t="s">
        <v>546</v>
      </c>
      <c r="E246">
        <v>2019</v>
      </c>
      <c r="F246" t="s">
        <v>170</v>
      </c>
    </row>
    <row r="247" spans="1:6" x14ac:dyDescent="0.35">
      <c r="A247">
        <v>282</v>
      </c>
      <c r="B247" t="s">
        <v>548</v>
      </c>
      <c r="D247" t="s">
        <v>549</v>
      </c>
      <c r="E247">
        <v>2006</v>
      </c>
      <c r="F247" t="s">
        <v>550</v>
      </c>
    </row>
    <row r="248" spans="1:6" x14ac:dyDescent="0.35">
      <c r="A248">
        <v>71</v>
      </c>
      <c r="B248" t="s">
        <v>552</v>
      </c>
      <c r="D248" t="s">
        <v>553</v>
      </c>
      <c r="E248">
        <v>2017</v>
      </c>
      <c r="F248" t="s">
        <v>554</v>
      </c>
    </row>
    <row r="249" spans="1:6" x14ac:dyDescent="0.35">
      <c r="A249">
        <v>14</v>
      </c>
      <c r="B249" t="s">
        <v>556</v>
      </c>
      <c r="D249" t="s">
        <v>557</v>
      </c>
      <c r="E249">
        <v>2020</v>
      </c>
      <c r="F249" t="s">
        <v>558</v>
      </c>
    </row>
    <row r="250" spans="1:6" x14ac:dyDescent="0.35">
      <c r="A250">
        <v>11</v>
      </c>
      <c r="B250" t="s">
        <v>556</v>
      </c>
      <c r="D250" t="s">
        <v>560</v>
      </c>
      <c r="E250">
        <v>2020</v>
      </c>
      <c r="F250" t="s">
        <v>561</v>
      </c>
    </row>
    <row r="251" spans="1:6" x14ac:dyDescent="0.35">
      <c r="A251">
        <v>2</v>
      </c>
      <c r="B251" t="s">
        <v>563</v>
      </c>
      <c r="D251" t="s">
        <v>564</v>
      </c>
      <c r="E251">
        <v>2018</v>
      </c>
      <c r="F251" t="s">
        <v>565</v>
      </c>
    </row>
    <row r="252" spans="1:6" x14ac:dyDescent="0.35">
      <c r="A252">
        <v>32</v>
      </c>
      <c r="B252" t="s">
        <v>567</v>
      </c>
      <c r="D252" t="s">
        <v>568</v>
      </c>
      <c r="E252">
        <v>2017</v>
      </c>
      <c r="F252" t="s">
        <v>569</v>
      </c>
    </row>
    <row r="253" spans="1:6" x14ac:dyDescent="0.35">
      <c r="A253">
        <v>59</v>
      </c>
      <c r="B253" t="s">
        <v>571</v>
      </c>
      <c r="D253" t="s">
        <v>572</v>
      </c>
      <c r="E253">
        <v>2018</v>
      </c>
      <c r="F253" t="s">
        <v>573</v>
      </c>
    </row>
    <row r="254" spans="1:6" x14ac:dyDescent="0.35">
      <c r="A254">
        <v>6</v>
      </c>
      <c r="B254" t="s">
        <v>575</v>
      </c>
      <c r="D254" t="s">
        <v>576</v>
      </c>
      <c r="E254">
        <v>2022</v>
      </c>
      <c r="F254" t="s">
        <v>577</v>
      </c>
    </row>
    <row r="255" spans="1:6" x14ac:dyDescent="0.35">
      <c r="A255">
        <v>48</v>
      </c>
      <c r="B255" t="s">
        <v>579</v>
      </c>
      <c r="D255" t="s">
        <v>580</v>
      </c>
      <c r="E255">
        <v>2020</v>
      </c>
      <c r="F255" t="s">
        <v>440</v>
      </c>
    </row>
    <row r="256" spans="1:6" x14ac:dyDescent="0.35">
      <c r="A256">
        <v>5</v>
      </c>
      <c r="B256" t="s">
        <v>582</v>
      </c>
      <c r="D256" t="s">
        <v>583</v>
      </c>
      <c r="E256">
        <v>2020</v>
      </c>
      <c r="F256" t="s">
        <v>170</v>
      </c>
    </row>
    <row r="257" spans="1:6" x14ac:dyDescent="0.35">
      <c r="A257">
        <v>13</v>
      </c>
      <c r="B257" t="s">
        <v>585</v>
      </c>
      <c r="D257" t="s">
        <v>586</v>
      </c>
      <c r="E257">
        <v>2020</v>
      </c>
      <c r="F257" t="s">
        <v>587</v>
      </c>
    </row>
    <row r="258" spans="1:6" x14ac:dyDescent="0.35">
      <c r="A258">
        <v>5</v>
      </c>
      <c r="B258" t="s">
        <v>589</v>
      </c>
      <c r="D258" t="s">
        <v>590</v>
      </c>
      <c r="E258">
        <v>2019</v>
      </c>
      <c r="F258" t="s">
        <v>591</v>
      </c>
    </row>
    <row r="259" spans="1:6" x14ac:dyDescent="0.35">
      <c r="A259">
        <v>5</v>
      </c>
      <c r="B259" t="s">
        <v>593</v>
      </c>
      <c r="D259" t="s">
        <v>594</v>
      </c>
      <c r="E259">
        <v>2019</v>
      </c>
      <c r="F259" t="s">
        <v>595</v>
      </c>
    </row>
    <row r="260" spans="1:6" x14ac:dyDescent="0.35">
      <c r="A260">
        <v>44</v>
      </c>
      <c r="B260" t="s">
        <v>597</v>
      </c>
      <c r="D260" t="s">
        <v>598</v>
      </c>
      <c r="E260">
        <v>2010</v>
      </c>
      <c r="F260" t="s">
        <v>599</v>
      </c>
    </row>
    <row r="261" spans="1:6" x14ac:dyDescent="0.35">
      <c r="A261">
        <v>7</v>
      </c>
      <c r="B261" t="s">
        <v>1988</v>
      </c>
      <c r="D261" t="s">
        <v>1989</v>
      </c>
      <c r="E261">
        <v>2022</v>
      </c>
      <c r="F261" t="s">
        <v>1990</v>
      </c>
    </row>
    <row r="262" spans="1:6" x14ac:dyDescent="0.35">
      <c r="A262">
        <v>4</v>
      </c>
      <c r="B262" t="s">
        <v>1842</v>
      </c>
      <c r="D262" t="s">
        <v>1843</v>
      </c>
      <c r="E262">
        <v>2022</v>
      </c>
      <c r="F262" t="s">
        <v>1844</v>
      </c>
    </row>
    <row r="263" spans="1:6" x14ac:dyDescent="0.35">
      <c r="A263">
        <v>3</v>
      </c>
      <c r="B263" t="s">
        <v>1768</v>
      </c>
      <c r="D263" t="s">
        <v>1769</v>
      </c>
      <c r="E263">
        <v>2022</v>
      </c>
      <c r="F263" t="s">
        <v>1770</v>
      </c>
    </row>
    <row r="264" spans="1:6" x14ac:dyDescent="0.35">
      <c r="A264">
        <v>2</v>
      </c>
      <c r="B264" t="s">
        <v>2174</v>
      </c>
      <c r="D264" t="s">
        <v>2175</v>
      </c>
      <c r="E264">
        <v>2022</v>
      </c>
      <c r="F264" t="s">
        <v>322</v>
      </c>
    </row>
    <row r="265" spans="1:6" x14ac:dyDescent="0.35">
      <c r="A265">
        <v>1</v>
      </c>
      <c r="B265" t="s">
        <v>1471</v>
      </c>
      <c r="D265" t="s">
        <v>1472</v>
      </c>
      <c r="E265">
        <v>2022</v>
      </c>
      <c r="F265" t="s">
        <v>1473</v>
      </c>
    </row>
    <row r="266" spans="1:6" x14ac:dyDescent="0.35">
      <c r="A266">
        <v>6</v>
      </c>
      <c r="B266" t="s">
        <v>1649</v>
      </c>
      <c r="D266" t="s">
        <v>1650</v>
      </c>
      <c r="E266">
        <v>2022</v>
      </c>
      <c r="F266" t="s">
        <v>1220</v>
      </c>
    </row>
    <row r="267" spans="1:6" x14ac:dyDescent="0.35">
      <c r="A267">
        <v>3</v>
      </c>
      <c r="B267" t="s">
        <v>1649</v>
      </c>
      <c r="D267" t="s">
        <v>2109</v>
      </c>
      <c r="E267">
        <v>2022</v>
      </c>
      <c r="F267" t="s">
        <v>106</v>
      </c>
    </row>
    <row r="268" spans="1:6" x14ac:dyDescent="0.35">
      <c r="A268">
        <v>2</v>
      </c>
      <c r="B268" t="s">
        <v>2361</v>
      </c>
      <c r="D268" t="s">
        <v>2362</v>
      </c>
      <c r="E268">
        <v>2022</v>
      </c>
      <c r="F268" t="s">
        <v>1412</v>
      </c>
    </row>
    <row r="269" spans="1:6" x14ac:dyDescent="0.35">
      <c r="A269">
        <v>3</v>
      </c>
      <c r="B269" t="s">
        <v>1359</v>
      </c>
      <c r="D269" t="s">
        <v>1360</v>
      </c>
      <c r="E269">
        <v>2022</v>
      </c>
      <c r="F269" t="s">
        <v>71</v>
      </c>
    </row>
    <row r="270" spans="1:6" x14ac:dyDescent="0.35">
      <c r="A270">
        <v>2</v>
      </c>
      <c r="B270" t="s">
        <v>1346</v>
      </c>
      <c r="D270" t="s">
        <v>1347</v>
      </c>
      <c r="E270">
        <v>2022</v>
      </c>
      <c r="F270" t="s">
        <v>1348</v>
      </c>
    </row>
    <row r="271" spans="1:6" x14ac:dyDescent="0.35">
      <c r="A271">
        <v>14</v>
      </c>
      <c r="B271" t="s">
        <v>2417</v>
      </c>
      <c r="D271" t="s">
        <v>2418</v>
      </c>
      <c r="E271">
        <v>2022</v>
      </c>
      <c r="F271" t="s">
        <v>35</v>
      </c>
    </row>
    <row r="272" spans="1:6" x14ac:dyDescent="0.35">
      <c r="A272">
        <v>20</v>
      </c>
      <c r="B272" t="s">
        <v>1578</v>
      </c>
      <c r="D272" t="s">
        <v>576</v>
      </c>
      <c r="E272">
        <v>2022</v>
      </c>
      <c r="F272" t="s">
        <v>577</v>
      </c>
    </row>
    <row r="273" spans="1:6" x14ac:dyDescent="0.35">
      <c r="A273">
        <v>1</v>
      </c>
      <c r="B273" t="s">
        <v>1578</v>
      </c>
      <c r="D273" t="s">
        <v>1775</v>
      </c>
      <c r="E273">
        <v>2022</v>
      </c>
      <c r="F273" t="s">
        <v>1776</v>
      </c>
    </row>
    <row r="274" spans="1:6" x14ac:dyDescent="0.35">
      <c r="A274">
        <v>3</v>
      </c>
      <c r="B274" t="s">
        <v>2041</v>
      </c>
      <c r="D274" t="s">
        <v>2042</v>
      </c>
      <c r="E274">
        <v>2022</v>
      </c>
      <c r="F274" t="s">
        <v>2043</v>
      </c>
    </row>
    <row r="275" spans="1:6" x14ac:dyDescent="0.35">
      <c r="A275">
        <v>1</v>
      </c>
      <c r="B275" t="s">
        <v>1909</v>
      </c>
      <c r="D275" t="s">
        <v>1910</v>
      </c>
      <c r="E275">
        <v>2022</v>
      </c>
      <c r="F275" t="s">
        <v>1303</v>
      </c>
    </row>
    <row r="276" spans="1:6" x14ac:dyDescent="0.35">
      <c r="A276">
        <v>5</v>
      </c>
      <c r="B276" t="s">
        <v>1341</v>
      </c>
      <c r="D276" t="s">
        <v>1342</v>
      </c>
      <c r="E276">
        <v>2022</v>
      </c>
      <c r="F276" t="s">
        <v>778</v>
      </c>
    </row>
    <row r="277" spans="1:6" x14ac:dyDescent="0.35">
      <c r="A277">
        <v>1</v>
      </c>
      <c r="B277" t="s">
        <v>1926</v>
      </c>
      <c r="D277" t="s">
        <v>1927</v>
      </c>
      <c r="E277">
        <v>2022</v>
      </c>
      <c r="F277" t="s">
        <v>1928</v>
      </c>
    </row>
    <row r="278" spans="1:6" x14ac:dyDescent="0.35">
      <c r="A278">
        <v>2</v>
      </c>
      <c r="B278" t="s">
        <v>2048</v>
      </c>
      <c r="D278" t="s">
        <v>2049</v>
      </c>
      <c r="E278">
        <v>2022</v>
      </c>
      <c r="F278" t="s">
        <v>236</v>
      </c>
    </row>
    <row r="279" spans="1:6" x14ac:dyDescent="0.35">
      <c r="A279">
        <v>8</v>
      </c>
      <c r="B279" t="s">
        <v>1694</v>
      </c>
      <c r="D279" t="s">
        <v>1695</v>
      </c>
      <c r="E279">
        <v>2022</v>
      </c>
      <c r="F279" t="s">
        <v>424</v>
      </c>
    </row>
    <row r="280" spans="1:6" x14ac:dyDescent="0.35">
      <c r="A280">
        <v>2</v>
      </c>
      <c r="B280" t="s">
        <v>1429</v>
      </c>
      <c r="D280" t="s">
        <v>1430</v>
      </c>
      <c r="E280">
        <v>2022</v>
      </c>
      <c r="F280" t="s">
        <v>1431</v>
      </c>
    </row>
    <row r="281" spans="1:6" x14ac:dyDescent="0.35">
      <c r="A281">
        <v>2</v>
      </c>
      <c r="B281" t="s">
        <v>1447</v>
      </c>
      <c r="D281" t="s">
        <v>1448</v>
      </c>
      <c r="E281">
        <v>2022</v>
      </c>
      <c r="F281" t="s">
        <v>577</v>
      </c>
    </row>
    <row r="282" spans="1:6" x14ac:dyDescent="0.35">
      <c r="A282">
        <v>4</v>
      </c>
      <c r="B282" t="s">
        <v>601</v>
      </c>
      <c r="D282" t="s">
        <v>602</v>
      </c>
      <c r="E282">
        <v>2019</v>
      </c>
      <c r="F282" t="s">
        <v>31</v>
      </c>
    </row>
    <row r="283" spans="1:6" x14ac:dyDescent="0.35">
      <c r="A283">
        <v>29</v>
      </c>
      <c r="B283" t="s">
        <v>604</v>
      </c>
      <c r="D283" t="s">
        <v>605</v>
      </c>
      <c r="E283">
        <v>2020</v>
      </c>
      <c r="F283" t="s">
        <v>126</v>
      </c>
    </row>
    <row r="284" spans="1:6" x14ac:dyDescent="0.35">
      <c r="A284">
        <v>28</v>
      </c>
      <c r="B284" t="s">
        <v>613</v>
      </c>
      <c r="D284" t="s">
        <v>614</v>
      </c>
      <c r="E284">
        <v>2013</v>
      </c>
      <c r="F284" t="s">
        <v>615</v>
      </c>
    </row>
    <row r="285" spans="1:6" x14ac:dyDescent="0.35">
      <c r="A285">
        <v>4</v>
      </c>
      <c r="B285" t="s">
        <v>617</v>
      </c>
      <c r="D285" t="s">
        <v>618</v>
      </c>
      <c r="E285">
        <v>2020</v>
      </c>
      <c r="F285" t="s">
        <v>619</v>
      </c>
    </row>
    <row r="286" spans="1:6" x14ac:dyDescent="0.35">
      <c r="A286">
        <v>33</v>
      </c>
      <c r="B286" t="s">
        <v>626</v>
      </c>
      <c r="D286" t="s">
        <v>627</v>
      </c>
      <c r="E286">
        <v>2010</v>
      </c>
      <c r="F286" t="s">
        <v>628</v>
      </c>
    </row>
    <row r="287" spans="1:6" x14ac:dyDescent="0.35">
      <c r="A287">
        <v>1</v>
      </c>
      <c r="B287" t="s">
        <v>2064</v>
      </c>
      <c r="D287" t="s">
        <v>2065</v>
      </c>
      <c r="E287">
        <v>2022</v>
      </c>
      <c r="F287" t="s">
        <v>2066</v>
      </c>
    </row>
    <row r="288" spans="1:6" x14ac:dyDescent="0.35">
      <c r="A288">
        <v>1</v>
      </c>
      <c r="B288" t="s">
        <v>2383</v>
      </c>
      <c r="D288" t="s">
        <v>2384</v>
      </c>
      <c r="E288">
        <v>2023</v>
      </c>
      <c r="F288" t="s">
        <v>2385</v>
      </c>
    </row>
    <row r="289" spans="1:6" x14ac:dyDescent="0.35">
      <c r="A289">
        <v>3</v>
      </c>
      <c r="B289" t="s">
        <v>1914</v>
      </c>
      <c r="D289" t="s">
        <v>1915</v>
      </c>
      <c r="E289">
        <v>2022</v>
      </c>
      <c r="F289" t="s">
        <v>1916</v>
      </c>
    </row>
    <row r="290" spans="1:6" x14ac:dyDescent="0.35">
      <c r="A290">
        <v>21</v>
      </c>
      <c r="B290" t="s">
        <v>1389</v>
      </c>
      <c r="D290" t="s">
        <v>1390</v>
      </c>
      <c r="E290">
        <v>2022</v>
      </c>
      <c r="F290" t="s">
        <v>1391</v>
      </c>
    </row>
    <row r="291" spans="1:6" x14ac:dyDescent="0.35">
      <c r="A291">
        <v>1</v>
      </c>
      <c r="B291" t="s">
        <v>1307</v>
      </c>
      <c r="D291" t="s">
        <v>1308</v>
      </c>
      <c r="E291">
        <v>2022</v>
      </c>
      <c r="F291" t="s">
        <v>1309</v>
      </c>
    </row>
    <row r="292" spans="1:6" x14ac:dyDescent="0.35">
      <c r="A292">
        <v>3</v>
      </c>
      <c r="B292" t="s">
        <v>1325</v>
      </c>
      <c r="D292" t="s">
        <v>1326</v>
      </c>
      <c r="E292">
        <v>2022</v>
      </c>
      <c r="F292" t="s">
        <v>778</v>
      </c>
    </row>
    <row r="293" spans="1:6" x14ac:dyDescent="0.35">
      <c r="A293">
        <v>4</v>
      </c>
      <c r="B293" t="s">
        <v>636</v>
      </c>
      <c r="D293" t="s">
        <v>637</v>
      </c>
      <c r="E293">
        <v>2020</v>
      </c>
      <c r="F293" t="s">
        <v>638</v>
      </c>
    </row>
    <row r="294" spans="1:6" x14ac:dyDescent="0.35">
      <c r="A294">
        <v>28</v>
      </c>
      <c r="B294" t="s">
        <v>640</v>
      </c>
      <c r="D294" t="s">
        <v>641</v>
      </c>
      <c r="E294">
        <v>2017</v>
      </c>
      <c r="F294" t="s">
        <v>642</v>
      </c>
    </row>
    <row r="295" spans="1:6" x14ac:dyDescent="0.35">
      <c r="A295">
        <v>11</v>
      </c>
      <c r="B295" t="s">
        <v>644</v>
      </c>
      <c r="D295" t="s">
        <v>645</v>
      </c>
      <c r="E295">
        <v>2020</v>
      </c>
      <c r="F295" t="s">
        <v>178</v>
      </c>
    </row>
    <row r="296" spans="1:6" x14ac:dyDescent="0.35">
      <c r="A296">
        <v>36</v>
      </c>
      <c r="B296" t="s">
        <v>647</v>
      </c>
      <c r="D296" t="s">
        <v>648</v>
      </c>
      <c r="E296">
        <v>2018</v>
      </c>
      <c r="F296" t="s">
        <v>649</v>
      </c>
    </row>
    <row r="297" spans="1:6" x14ac:dyDescent="0.35">
      <c r="A297">
        <v>258</v>
      </c>
      <c r="B297" t="s">
        <v>651</v>
      </c>
      <c r="D297" t="s">
        <v>652</v>
      </c>
      <c r="E297">
        <v>2019</v>
      </c>
      <c r="F297" t="s">
        <v>236</v>
      </c>
    </row>
    <row r="298" spans="1:6" x14ac:dyDescent="0.35">
      <c r="A298">
        <v>50</v>
      </c>
      <c r="B298" t="s">
        <v>654</v>
      </c>
      <c r="D298" t="s">
        <v>655</v>
      </c>
      <c r="E298">
        <v>2012</v>
      </c>
      <c r="F298" t="s">
        <v>210</v>
      </c>
    </row>
    <row r="299" spans="1:6" x14ac:dyDescent="0.35">
      <c r="A299">
        <v>28</v>
      </c>
      <c r="B299" t="s">
        <v>657</v>
      </c>
      <c r="D299" t="s">
        <v>658</v>
      </c>
      <c r="E299">
        <v>2019</v>
      </c>
      <c r="F299" t="s">
        <v>52</v>
      </c>
    </row>
    <row r="300" spans="1:6" x14ac:dyDescent="0.35">
      <c r="A300">
        <v>2</v>
      </c>
      <c r="B300" t="s">
        <v>660</v>
      </c>
      <c r="D300" t="s">
        <v>661</v>
      </c>
      <c r="E300">
        <v>2020</v>
      </c>
      <c r="F300" t="s">
        <v>662</v>
      </c>
    </row>
    <row r="301" spans="1:6" x14ac:dyDescent="0.35">
      <c r="A301">
        <v>18</v>
      </c>
      <c r="B301" t="s">
        <v>664</v>
      </c>
      <c r="D301" t="s">
        <v>665</v>
      </c>
      <c r="E301">
        <v>2020</v>
      </c>
      <c r="F301" t="s">
        <v>43</v>
      </c>
    </row>
    <row r="302" spans="1:6" x14ac:dyDescent="0.35">
      <c r="A302">
        <v>70</v>
      </c>
      <c r="B302" t="s">
        <v>667</v>
      </c>
      <c r="D302" t="s">
        <v>668</v>
      </c>
      <c r="E302">
        <v>2018</v>
      </c>
      <c r="F302" t="s">
        <v>669</v>
      </c>
    </row>
    <row r="303" spans="1:6" x14ac:dyDescent="0.35">
      <c r="A303">
        <v>43</v>
      </c>
      <c r="B303" t="s">
        <v>671</v>
      </c>
      <c r="D303" t="s">
        <v>672</v>
      </c>
      <c r="E303">
        <v>2012</v>
      </c>
      <c r="F303" t="s">
        <v>210</v>
      </c>
    </row>
    <row r="304" spans="1:6" x14ac:dyDescent="0.35">
      <c r="A304">
        <v>95</v>
      </c>
      <c r="B304" t="s">
        <v>674</v>
      </c>
      <c r="D304" t="s">
        <v>675</v>
      </c>
      <c r="E304">
        <v>2015</v>
      </c>
      <c r="F304" t="s">
        <v>676</v>
      </c>
    </row>
    <row r="305" spans="1:6" x14ac:dyDescent="0.35">
      <c r="A305">
        <v>28</v>
      </c>
      <c r="B305" t="s">
        <v>678</v>
      </c>
      <c r="D305" t="s">
        <v>679</v>
      </c>
      <c r="E305">
        <v>2014</v>
      </c>
      <c r="F305" t="s">
        <v>35</v>
      </c>
    </row>
    <row r="306" spans="1:6" x14ac:dyDescent="0.35">
      <c r="A306">
        <v>26</v>
      </c>
      <c r="B306" t="s">
        <v>681</v>
      </c>
      <c r="D306" t="s">
        <v>682</v>
      </c>
      <c r="E306">
        <v>2019</v>
      </c>
      <c r="F306" t="s">
        <v>683</v>
      </c>
    </row>
    <row r="307" spans="1:6" x14ac:dyDescent="0.35">
      <c r="A307">
        <v>3</v>
      </c>
      <c r="B307" t="s">
        <v>685</v>
      </c>
      <c r="D307" t="s">
        <v>686</v>
      </c>
      <c r="E307">
        <v>2020</v>
      </c>
      <c r="F307" t="s">
        <v>687</v>
      </c>
    </row>
    <row r="308" spans="1:6" x14ac:dyDescent="0.35">
      <c r="A308">
        <v>2</v>
      </c>
      <c r="B308" t="s">
        <v>689</v>
      </c>
      <c r="D308" t="s">
        <v>690</v>
      </c>
      <c r="E308">
        <v>2020</v>
      </c>
      <c r="F308" t="s">
        <v>691</v>
      </c>
    </row>
    <row r="309" spans="1:6" x14ac:dyDescent="0.35">
      <c r="A309">
        <v>19</v>
      </c>
      <c r="B309" t="s">
        <v>706</v>
      </c>
      <c r="D309" t="s">
        <v>707</v>
      </c>
      <c r="E309">
        <v>2019</v>
      </c>
      <c r="F309" t="s">
        <v>708</v>
      </c>
    </row>
    <row r="310" spans="1:6" x14ac:dyDescent="0.35">
      <c r="A310">
        <v>21</v>
      </c>
      <c r="B310" t="s">
        <v>710</v>
      </c>
      <c r="D310" t="s">
        <v>711</v>
      </c>
      <c r="E310">
        <v>2021</v>
      </c>
      <c r="F310" t="s">
        <v>35</v>
      </c>
    </row>
    <row r="311" spans="1:6" x14ac:dyDescent="0.35">
      <c r="A311">
        <v>10</v>
      </c>
      <c r="B311" t="s">
        <v>721</v>
      </c>
      <c r="D311" t="s">
        <v>722</v>
      </c>
      <c r="E311">
        <v>2018</v>
      </c>
      <c r="F311" t="s">
        <v>723</v>
      </c>
    </row>
    <row r="312" spans="1:6" x14ac:dyDescent="0.35">
      <c r="A312">
        <v>11</v>
      </c>
      <c r="B312" t="s">
        <v>733</v>
      </c>
      <c r="D312" t="s">
        <v>734</v>
      </c>
      <c r="E312">
        <v>2019</v>
      </c>
      <c r="F312" t="s">
        <v>735</v>
      </c>
    </row>
    <row r="313" spans="1:6" x14ac:dyDescent="0.35">
      <c r="A313">
        <v>7</v>
      </c>
      <c r="B313" t="s">
        <v>743</v>
      </c>
      <c r="D313" t="s">
        <v>744</v>
      </c>
      <c r="E313">
        <v>2020</v>
      </c>
      <c r="F313" t="s">
        <v>745</v>
      </c>
    </row>
    <row r="314" spans="1:6" x14ac:dyDescent="0.35">
      <c r="A314">
        <v>23</v>
      </c>
      <c r="B314" t="s">
        <v>747</v>
      </c>
      <c r="D314" t="s">
        <v>748</v>
      </c>
      <c r="E314">
        <v>2019</v>
      </c>
      <c r="F314" t="s">
        <v>373</v>
      </c>
    </row>
    <row r="315" spans="1:6" x14ac:dyDescent="0.35">
      <c r="A315">
        <v>4</v>
      </c>
      <c r="B315" t="s">
        <v>750</v>
      </c>
      <c r="D315" t="s">
        <v>751</v>
      </c>
      <c r="E315">
        <v>2019</v>
      </c>
      <c r="F315" t="s">
        <v>708</v>
      </c>
    </row>
    <row r="316" spans="1:6" x14ac:dyDescent="0.35">
      <c r="A316">
        <v>307</v>
      </c>
      <c r="B316" t="s">
        <v>753</v>
      </c>
      <c r="D316" t="s">
        <v>754</v>
      </c>
      <c r="E316">
        <v>2015</v>
      </c>
      <c r="F316" t="s">
        <v>755</v>
      </c>
    </row>
    <row r="317" spans="1:6" x14ac:dyDescent="0.35">
      <c r="A317">
        <v>76</v>
      </c>
      <c r="B317" t="s">
        <v>757</v>
      </c>
      <c r="D317" t="s">
        <v>758</v>
      </c>
      <c r="E317">
        <v>2016</v>
      </c>
      <c r="F317" t="s">
        <v>759</v>
      </c>
    </row>
    <row r="318" spans="1:6" x14ac:dyDescent="0.35">
      <c r="A318">
        <v>81</v>
      </c>
      <c r="B318" t="s">
        <v>761</v>
      </c>
      <c r="D318" t="s">
        <v>762</v>
      </c>
      <c r="E318">
        <v>2020</v>
      </c>
      <c r="F318" t="s">
        <v>35</v>
      </c>
    </row>
    <row r="319" spans="1:6" x14ac:dyDescent="0.35">
      <c r="A319">
        <v>6</v>
      </c>
      <c r="B319" t="s">
        <v>764</v>
      </c>
      <c r="D319" t="s">
        <v>765</v>
      </c>
      <c r="E319">
        <v>2020</v>
      </c>
      <c r="F319" t="s">
        <v>766</v>
      </c>
    </row>
    <row r="320" spans="1:6" x14ac:dyDescent="0.35">
      <c r="A320">
        <v>25</v>
      </c>
      <c r="B320" t="s">
        <v>768</v>
      </c>
      <c r="D320" t="s">
        <v>769</v>
      </c>
      <c r="E320">
        <v>2014</v>
      </c>
      <c r="F320" t="s">
        <v>770</v>
      </c>
    </row>
    <row r="321" spans="1:6" x14ac:dyDescent="0.35">
      <c r="A321">
        <v>28</v>
      </c>
      <c r="B321" t="s">
        <v>2088</v>
      </c>
      <c r="D321" t="s">
        <v>2089</v>
      </c>
      <c r="E321">
        <v>2022</v>
      </c>
      <c r="F321" t="s">
        <v>1770</v>
      </c>
    </row>
    <row r="322" spans="1:6" x14ac:dyDescent="0.35">
      <c r="A322">
        <v>11</v>
      </c>
      <c r="B322" t="s">
        <v>2390</v>
      </c>
      <c r="D322" t="s">
        <v>2391</v>
      </c>
      <c r="E322">
        <v>2023</v>
      </c>
      <c r="F322" t="s">
        <v>2392</v>
      </c>
    </row>
    <row r="323" spans="1:6" x14ac:dyDescent="0.35">
      <c r="A323">
        <v>2</v>
      </c>
      <c r="B323" t="s">
        <v>1899</v>
      </c>
      <c r="D323" t="s">
        <v>1900</v>
      </c>
      <c r="E323">
        <v>2022</v>
      </c>
      <c r="F323" t="s">
        <v>361</v>
      </c>
    </row>
    <row r="324" spans="1:6" x14ac:dyDescent="0.35">
      <c r="A324">
        <v>11</v>
      </c>
      <c r="B324" t="s">
        <v>2290</v>
      </c>
      <c r="D324" t="s">
        <v>2291</v>
      </c>
      <c r="E324">
        <v>2022</v>
      </c>
      <c r="F324" t="s">
        <v>960</v>
      </c>
    </row>
    <row r="325" spans="1:6" x14ac:dyDescent="0.35">
      <c r="A325">
        <v>8</v>
      </c>
      <c r="B325" t="s">
        <v>1510</v>
      </c>
      <c r="D325" t="s">
        <v>1511</v>
      </c>
      <c r="E325">
        <v>2022</v>
      </c>
      <c r="F325" t="s">
        <v>35</v>
      </c>
    </row>
    <row r="326" spans="1:6" x14ac:dyDescent="0.35">
      <c r="A326">
        <v>1</v>
      </c>
      <c r="B326" t="s">
        <v>1289</v>
      </c>
      <c r="D326" t="s">
        <v>1290</v>
      </c>
      <c r="E326">
        <v>2023</v>
      </c>
      <c r="F326" t="s">
        <v>1291</v>
      </c>
    </row>
    <row r="327" spans="1:6" x14ac:dyDescent="0.35">
      <c r="A327">
        <v>1</v>
      </c>
      <c r="B327" t="s">
        <v>1978</v>
      </c>
      <c r="D327" t="s">
        <v>1979</v>
      </c>
      <c r="E327">
        <v>2022</v>
      </c>
      <c r="F327" t="s">
        <v>1980</v>
      </c>
    </row>
    <row r="328" spans="1:6" x14ac:dyDescent="0.35">
      <c r="A328">
        <v>1</v>
      </c>
      <c r="B328" t="s">
        <v>1802</v>
      </c>
      <c r="D328" t="s">
        <v>1803</v>
      </c>
      <c r="E328">
        <v>2023</v>
      </c>
      <c r="F328" t="s">
        <v>1804</v>
      </c>
    </row>
    <row r="329" spans="1:6" x14ac:dyDescent="0.35">
      <c r="A329">
        <v>6</v>
      </c>
      <c r="B329" t="s">
        <v>2429</v>
      </c>
      <c r="D329" t="s">
        <v>2430</v>
      </c>
      <c r="E329">
        <v>2022</v>
      </c>
      <c r="F329" t="s">
        <v>35</v>
      </c>
    </row>
    <row r="330" spans="1:6" x14ac:dyDescent="0.35">
      <c r="A330">
        <v>3</v>
      </c>
      <c r="B330" t="s">
        <v>2000</v>
      </c>
      <c r="D330" t="s">
        <v>2001</v>
      </c>
      <c r="E330">
        <v>2022</v>
      </c>
      <c r="F330" t="s">
        <v>2002</v>
      </c>
    </row>
    <row r="331" spans="1:6" x14ac:dyDescent="0.35">
      <c r="A331">
        <v>1</v>
      </c>
      <c r="B331" t="s">
        <v>2000</v>
      </c>
      <c r="D331" t="s">
        <v>2012</v>
      </c>
      <c r="E331">
        <v>2022</v>
      </c>
      <c r="F331" t="s">
        <v>2013</v>
      </c>
    </row>
    <row r="332" spans="1:6" x14ac:dyDescent="0.35">
      <c r="A332">
        <v>10</v>
      </c>
      <c r="B332" t="s">
        <v>2000</v>
      </c>
      <c r="D332" t="s">
        <v>2238</v>
      </c>
      <c r="E332">
        <v>2022</v>
      </c>
      <c r="F332" t="s">
        <v>2239</v>
      </c>
    </row>
    <row r="333" spans="1:6" x14ac:dyDescent="0.35">
      <c r="A333">
        <v>1</v>
      </c>
      <c r="B333" t="s">
        <v>1551</v>
      </c>
      <c r="D333" t="s">
        <v>1552</v>
      </c>
      <c r="E333">
        <v>2022</v>
      </c>
      <c r="F333" t="s">
        <v>1553</v>
      </c>
    </row>
    <row r="334" spans="1:6" x14ac:dyDescent="0.35">
      <c r="A334">
        <v>2</v>
      </c>
      <c r="B334" t="s">
        <v>1825</v>
      </c>
      <c r="D334" t="s">
        <v>1826</v>
      </c>
      <c r="E334">
        <v>2022</v>
      </c>
      <c r="F334" t="s">
        <v>1827</v>
      </c>
    </row>
    <row r="335" spans="1:6" x14ac:dyDescent="0.35">
      <c r="A335">
        <v>2</v>
      </c>
      <c r="B335" t="s">
        <v>2412</v>
      </c>
      <c r="D335" t="s">
        <v>2413</v>
      </c>
      <c r="E335">
        <v>2022</v>
      </c>
      <c r="F335" t="s">
        <v>2414</v>
      </c>
    </row>
    <row r="336" spans="1:6" x14ac:dyDescent="0.35">
      <c r="A336">
        <v>2</v>
      </c>
      <c r="B336" t="s">
        <v>1571</v>
      </c>
      <c r="D336" t="s">
        <v>1572</v>
      </c>
      <c r="E336">
        <v>2022</v>
      </c>
      <c r="F336" t="s">
        <v>1573</v>
      </c>
    </row>
    <row r="337" spans="1:6" x14ac:dyDescent="0.35">
      <c r="A337">
        <v>1</v>
      </c>
      <c r="B337" t="s">
        <v>2179</v>
      </c>
      <c r="D337" t="s">
        <v>2180</v>
      </c>
      <c r="E337">
        <v>2022</v>
      </c>
      <c r="F337" t="s">
        <v>424</v>
      </c>
    </row>
    <row r="338" spans="1:6" x14ac:dyDescent="0.35">
      <c r="A338">
        <v>7</v>
      </c>
      <c r="B338" t="s">
        <v>2059</v>
      </c>
      <c r="D338" t="s">
        <v>2060</v>
      </c>
      <c r="E338">
        <v>2022</v>
      </c>
      <c r="F338" t="s">
        <v>106</v>
      </c>
    </row>
    <row r="339" spans="1:6" x14ac:dyDescent="0.35">
      <c r="A339">
        <v>2</v>
      </c>
      <c r="B339" t="s">
        <v>2006</v>
      </c>
      <c r="D339" t="s">
        <v>2007</v>
      </c>
      <c r="E339">
        <v>2022</v>
      </c>
      <c r="F339" t="s">
        <v>2008</v>
      </c>
    </row>
    <row r="340" spans="1:6" x14ac:dyDescent="0.35">
      <c r="A340">
        <v>2</v>
      </c>
      <c r="B340" t="s">
        <v>1886</v>
      </c>
      <c r="D340" t="s">
        <v>1887</v>
      </c>
      <c r="E340">
        <v>2022</v>
      </c>
      <c r="F340" t="s">
        <v>1888</v>
      </c>
    </row>
    <row r="341" spans="1:6" x14ac:dyDescent="0.35">
      <c r="A341">
        <v>3</v>
      </c>
      <c r="B341" t="s">
        <v>1687</v>
      </c>
      <c r="D341" t="s">
        <v>1688</v>
      </c>
      <c r="E341">
        <v>2022</v>
      </c>
      <c r="F341" t="s">
        <v>1689</v>
      </c>
    </row>
    <row r="342" spans="1:6" x14ac:dyDescent="0.35">
      <c r="A342">
        <v>2</v>
      </c>
      <c r="B342" t="s">
        <v>1453</v>
      </c>
      <c r="D342" t="s">
        <v>1454</v>
      </c>
      <c r="E342">
        <v>2022</v>
      </c>
      <c r="F342" t="s">
        <v>361</v>
      </c>
    </row>
    <row r="343" spans="1:6" x14ac:dyDescent="0.35">
      <c r="A343">
        <v>1</v>
      </c>
      <c r="B343" t="s">
        <v>1971</v>
      </c>
      <c r="D343" t="s">
        <v>1972</v>
      </c>
      <c r="E343">
        <v>2022</v>
      </c>
      <c r="F343" t="s">
        <v>1973</v>
      </c>
    </row>
    <row r="344" spans="1:6" x14ac:dyDescent="0.35">
      <c r="A344">
        <v>1</v>
      </c>
      <c r="B344" t="s">
        <v>1716</v>
      </c>
      <c r="D344" t="s">
        <v>1717</v>
      </c>
      <c r="E344">
        <v>2023</v>
      </c>
      <c r="F344" t="s">
        <v>1718</v>
      </c>
    </row>
    <row r="345" spans="1:6" x14ac:dyDescent="0.35">
      <c r="A345">
        <v>1</v>
      </c>
      <c r="B345" t="s">
        <v>2280</v>
      </c>
      <c r="D345" t="s">
        <v>2281</v>
      </c>
      <c r="E345">
        <v>2022</v>
      </c>
      <c r="F345" t="s">
        <v>270</v>
      </c>
    </row>
    <row r="346" spans="1:6" x14ac:dyDescent="0.35">
      <c r="A346">
        <v>18</v>
      </c>
      <c r="B346" t="s">
        <v>1370</v>
      </c>
      <c r="D346" t="s">
        <v>728</v>
      </c>
      <c r="E346">
        <v>2022</v>
      </c>
      <c r="F346" t="s">
        <v>236</v>
      </c>
    </row>
    <row r="347" spans="1:6" x14ac:dyDescent="0.35">
      <c r="A347">
        <v>5</v>
      </c>
      <c r="B347" t="s">
        <v>1370</v>
      </c>
      <c r="D347" t="s">
        <v>1952</v>
      </c>
      <c r="E347">
        <v>2022</v>
      </c>
      <c r="F347" t="s">
        <v>236</v>
      </c>
    </row>
    <row r="348" spans="1:6" x14ac:dyDescent="0.35">
      <c r="A348">
        <v>1</v>
      </c>
      <c r="B348" t="s">
        <v>1370</v>
      </c>
      <c r="D348" t="s">
        <v>1984</v>
      </c>
      <c r="E348">
        <v>2022</v>
      </c>
      <c r="F348" t="s">
        <v>236</v>
      </c>
    </row>
    <row r="349" spans="1:6" x14ac:dyDescent="0.35">
      <c r="A349">
        <v>3</v>
      </c>
      <c r="B349" t="s">
        <v>1670</v>
      </c>
      <c r="D349" t="s">
        <v>1671</v>
      </c>
      <c r="E349">
        <v>2022</v>
      </c>
      <c r="F349" t="s">
        <v>424</v>
      </c>
    </row>
    <row r="350" spans="1:6" x14ac:dyDescent="0.35">
      <c r="A350">
        <v>114</v>
      </c>
      <c r="B350" t="s">
        <v>780</v>
      </c>
      <c r="D350" t="s">
        <v>781</v>
      </c>
      <c r="E350">
        <v>2015</v>
      </c>
      <c r="F350" t="s">
        <v>782</v>
      </c>
    </row>
    <row r="351" spans="1:6" x14ac:dyDescent="0.35">
      <c r="A351">
        <v>11</v>
      </c>
      <c r="B351" t="s">
        <v>784</v>
      </c>
      <c r="D351" t="s">
        <v>785</v>
      </c>
      <c r="E351">
        <v>2021</v>
      </c>
      <c r="F351" t="s">
        <v>786</v>
      </c>
    </row>
    <row r="352" spans="1:6" x14ac:dyDescent="0.35">
      <c r="A352">
        <v>42</v>
      </c>
      <c r="B352" t="s">
        <v>788</v>
      </c>
      <c r="D352" t="s">
        <v>789</v>
      </c>
      <c r="E352">
        <v>2020</v>
      </c>
      <c r="F352" t="s">
        <v>790</v>
      </c>
    </row>
    <row r="353" spans="1:6" x14ac:dyDescent="0.35">
      <c r="A353">
        <v>9</v>
      </c>
      <c r="B353" t="s">
        <v>792</v>
      </c>
      <c r="D353" t="s">
        <v>793</v>
      </c>
      <c r="E353">
        <v>2020</v>
      </c>
      <c r="F353" t="s">
        <v>794</v>
      </c>
    </row>
    <row r="354" spans="1:6" x14ac:dyDescent="0.35">
      <c r="A354">
        <v>7</v>
      </c>
      <c r="B354" t="s">
        <v>796</v>
      </c>
      <c r="D354" t="s">
        <v>797</v>
      </c>
      <c r="E354">
        <v>2019</v>
      </c>
      <c r="F354" t="s">
        <v>470</v>
      </c>
    </row>
    <row r="355" spans="1:6" x14ac:dyDescent="0.35">
      <c r="A355">
        <v>7</v>
      </c>
      <c r="B355" t="s">
        <v>799</v>
      </c>
      <c r="D355" t="s">
        <v>800</v>
      </c>
      <c r="E355">
        <v>2018</v>
      </c>
      <c r="F355" t="s">
        <v>801</v>
      </c>
    </row>
    <row r="356" spans="1:6" x14ac:dyDescent="0.35">
      <c r="A356">
        <v>67</v>
      </c>
      <c r="B356" t="s">
        <v>803</v>
      </c>
      <c r="D356" t="s">
        <v>804</v>
      </c>
      <c r="E356">
        <v>2009</v>
      </c>
      <c r="F356" t="s">
        <v>106</v>
      </c>
    </row>
    <row r="357" spans="1:6" x14ac:dyDescent="0.35">
      <c r="A357">
        <v>47</v>
      </c>
      <c r="B357" t="s">
        <v>806</v>
      </c>
      <c r="D357" t="s">
        <v>807</v>
      </c>
      <c r="E357">
        <v>2022</v>
      </c>
      <c r="F357" t="s">
        <v>778</v>
      </c>
    </row>
    <row r="358" spans="1:6" x14ac:dyDescent="0.35">
      <c r="A358">
        <v>6</v>
      </c>
      <c r="B358" t="s">
        <v>809</v>
      </c>
      <c r="D358" t="s">
        <v>810</v>
      </c>
      <c r="E358">
        <v>2020</v>
      </c>
      <c r="F358" t="s">
        <v>811</v>
      </c>
    </row>
    <row r="359" spans="1:6" x14ac:dyDescent="0.35">
      <c r="A359">
        <v>3</v>
      </c>
      <c r="B359" t="s">
        <v>813</v>
      </c>
      <c r="D359" t="s">
        <v>814</v>
      </c>
      <c r="E359">
        <v>2019</v>
      </c>
      <c r="F359" t="s">
        <v>815</v>
      </c>
    </row>
    <row r="360" spans="1:6" x14ac:dyDescent="0.35">
      <c r="A360">
        <v>830</v>
      </c>
      <c r="B360" t="s">
        <v>817</v>
      </c>
      <c r="D360" t="s">
        <v>818</v>
      </c>
      <c r="E360">
        <v>2006</v>
      </c>
      <c r="F360" t="s">
        <v>35</v>
      </c>
    </row>
    <row r="361" spans="1:6" x14ac:dyDescent="0.35">
      <c r="A361">
        <v>3</v>
      </c>
      <c r="B361" t="s">
        <v>2299</v>
      </c>
      <c r="D361" t="s">
        <v>2300</v>
      </c>
      <c r="E361">
        <v>2022</v>
      </c>
      <c r="F361" t="s">
        <v>801</v>
      </c>
    </row>
    <row r="362" spans="1:6" x14ac:dyDescent="0.35">
      <c r="A362">
        <v>122</v>
      </c>
      <c r="B362" t="s">
        <v>2023</v>
      </c>
      <c r="D362" t="s">
        <v>807</v>
      </c>
      <c r="E362">
        <v>2022</v>
      </c>
      <c r="F362" t="s">
        <v>778</v>
      </c>
    </row>
    <row r="363" spans="1:6" x14ac:dyDescent="0.35">
      <c r="A363">
        <v>1</v>
      </c>
      <c r="B363" t="s">
        <v>2378</v>
      </c>
      <c r="D363" t="s">
        <v>2379</v>
      </c>
      <c r="E363">
        <v>2023</v>
      </c>
      <c r="F363" t="s">
        <v>1566</v>
      </c>
    </row>
    <row r="364" spans="1:6" x14ac:dyDescent="0.35">
      <c r="A364">
        <v>4</v>
      </c>
      <c r="B364" t="s">
        <v>1939</v>
      </c>
      <c r="D364" t="s">
        <v>1940</v>
      </c>
      <c r="E364">
        <v>2022</v>
      </c>
      <c r="F364" t="s">
        <v>102</v>
      </c>
    </row>
    <row r="365" spans="1:6" x14ac:dyDescent="0.35">
      <c r="A365">
        <v>66</v>
      </c>
      <c r="B365" t="s">
        <v>826</v>
      </c>
      <c r="D365" t="s">
        <v>827</v>
      </c>
      <c r="E365">
        <v>2021</v>
      </c>
      <c r="F365" t="s">
        <v>828</v>
      </c>
    </row>
    <row r="366" spans="1:6" x14ac:dyDescent="0.35">
      <c r="A366">
        <v>41</v>
      </c>
      <c r="B366" t="s">
        <v>830</v>
      </c>
      <c r="D366" t="s">
        <v>831</v>
      </c>
      <c r="E366">
        <v>2016</v>
      </c>
      <c r="F366" t="s">
        <v>52</v>
      </c>
    </row>
    <row r="367" spans="1:6" x14ac:dyDescent="0.35">
      <c r="A367">
        <v>107</v>
      </c>
      <c r="B367" t="s">
        <v>833</v>
      </c>
      <c r="D367" t="s">
        <v>834</v>
      </c>
      <c r="E367">
        <v>2016</v>
      </c>
      <c r="F367" t="s">
        <v>835</v>
      </c>
    </row>
    <row r="368" spans="1:6" x14ac:dyDescent="0.35">
      <c r="A368">
        <v>15</v>
      </c>
      <c r="B368" t="s">
        <v>837</v>
      </c>
      <c r="D368" t="s">
        <v>838</v>
      </c>
      <c r="E368">
        <v>2020</v>
      </c>
      <c r="F368" t="s">
        <v>839</v>
      </c>
    </row>
    <row r="369" spans="1:6" x14ac:dyDescent="0.35">
      <c r="A369">
        <v>11</v>
      </c>
      <c r="B369" t="s">
        <v>841</v>
      </c>
      <c r="D369" t="s">
        <v>842</v>
      </c>
      <c r="E369">
        <v>2018</v>
      </c>
      <c r="F369" t="s">
        <v>843</v>
      </c>
    </row>
    <row r="370" spans="1:6" x14ac:dyDescent="0.35">
      <c r="A370">
        <v>4</v>
      </c>
      <c r="B370" t="s">
        <v>845</v>
      </c>
      <c r="D370" t="s">
        <v>846</v>
      </c>
      <c r="E370">
        <v>2020</v>
      </c>
      <c r="F370" t="s">
        <v>388</v>
      </c>
    </row>
    <row r="371" spans="1:6" x14ac:dyDescent="0.35">
      <c r="A371">
        <v>79</v>
      </c>
      <c r="B371" t="s">
        <v>848</v>
      </c>
      <c r="D371" t="s">
        <v>849</v>
      </c>
      <c r="E371">
        <v>2018</v>
      </c>
      <c r="F371" t="s">
        <v>850</v>
      </c>
    </row>
    <row r="372" spans="1:6" x14ac:dyDescent="0.35">
      <c r="A372">
        <v>15</v>
      </c>
      <c r="B372" t="s">
        <v>852</v>
      </c>
      <c r="D372" t="s">
        <v>853</v>
      </c>
      <c r="E372">
        <v>2021</v>
      </c>
      <c r="F372" t="s">
        <v>122</v>
      </c>
    </row>
    <row r="373" spans="1:6" x14ac:dyDescent="0.35">
      <c r="A373">
        <v>3</v>
      </c>
      <c r="B373" t="s">
        <v>855</v>
      </c>
      <c r="D373" t="s">
        <v>856</v>
      </c>
      <c r="E373">
        <v>2018</v>
      </c>
      <c r="F373" t="s">
        <v>857</v>
      </c>
    </row>
    <row r="374" spans="1:6" x14ac:dyDescent="0.35">
      <c r="A374">
        <v>46</v>
      </c>
      <c r="B374" t="s">
        <v>859</v>
      </c>
      <c r="D374" t="s">
        <v>860</v>
      </c>
      <c r="E374">
        <v>2016</v>
      </c>
      <c r="F374" t="s">
        <v>861</v>
      </c>
    </row>
    <row r="375" spans="1:6" x14ac:dyDescent="0.35">
      <c r="A375">
        <v>34</v>
      </c>
      <c r="B375" t="s">
        <v>863</v>
      </c>
      <c r="D375" t="s">
        <v>864</v>
      </c>
      <c r="E375">
        <v>2013</v>
      </c>
      <c r="F375" t="s">
        <v>35</v>
      </c>
    </row>
    <row r="376" spans="1:6" x14ac:dyDescent="0.35">
      <c r="A376">
        <v>8</v>
      </c>
      <c r="B376" t="s">
        <v>866</v>
      </c>
      <c r="D376" t="s">
        <v>867</v>
      </c>
      <c r="E376">
        <v>2018</v>
      </c>
      <c r="F376" t="s">
        <v>868</v>
      </c>
    </row>
    <row r="377" spans="1:6" x14ac:dyDescent="0.35">
      <c r="A377">
        <v>2</v>
      </c>
      <c r="B377" t="s">
        <v>870</v>
      </c>
      <c r="D377" t="s">
        <v>871</v>
      </c>
      <c r="E377">
        <v>2021</v>
      </c>
      <c r="F377" t="s">
        <v>872</v>
      </c>
    </row>
    <row r="378" spans="1:6" x14ac:dyDescent="0.35">
      <c r="A378">
        <v>53</v>
      </c>
      <c r="B378" t="s">
        <v>874</v>
      </c>
      <c r="D378" t="s">
        <v>875</v>
      </c>
      <c r="E378">
        <v>2015</v>
      </c>
      <c r="F378" t="s">
        <v>876</v>
      </c>
    </row>
    <row r="379" spans="1:6" x14ac:dyDescent="0.35">
      <c r="A379">
        <v>218</v>
      </c>
      <c r="B379" t="s">
        <v>878</v>
      </c>
      <c r="D379" t="s">
        <v>879</v>
      </c>
      <c r="E379">
        <v>2017</v>
      </c>
      <c r="F379" t="s">
        <v>880</v>
      </c>
    </row>
    <row r="380" spans="1:6" x14ac:dyDescent="0.35">
      <c r="A380">
        <v>11</v>
      </c>
      <c r="B380" t="s">
        <v>882</v>
      </c>
      <c r="D380" t="s">
        <v>883</v>
      </c>
      <c r="E380">
        <v>2020</v>
      </c>
      <c r="F380" t="s">
        <v>884</v>
      </c>
    </row>
    <row r="381" spans="1:6" x14ac:dyDescent="0.35">
      <c r="A381">
        <v>23</v>
      </c>
      <c r="B381" t="s">
        <v>886</v>
      </c>
      <c r="D381" t="s">
        <v>887</v>
      </c>
      <c r="E381">
        <v>2017</v>
      </c>
      <c r="F381" t="s">
        <v>888</v>
      </c>
    </row>
    <row r="382" spans="1:6" x14ac:dyDescent="0.35">
      <c r="A382">
        <v>2</v>
      </c>
      <c r="B382" t="s">
        <v>890</v>
      </c>
      <c r="D382" t="s">
        <v>891</v>
      </c>
      <c r="E382">
        <v>2021</v>
      </c>
      <c r="F382" t="s">
        <v>892</v>
      </c>
    </row>
    <row r="383" spans="1:6" x14ac:dyDescent="0.35">
      <c r="A383">
        <v>7</v>
      </c>
      <c r="B383" t="s">
        <v>894</v>
      </c>
      <c r="D383" t="s">
        <v>895</v>
      </c>
      <c r="E383">
        <v>2019</v>
      </c>
      <c r="F383" t="s">
        <v>31</v>
      </c>
    </row>
    <row r="384" spans="1:6" x14ac:dyDescent="0.35">
      <c r="A384">
        <v>6</v>
      </c>
      <c r="B384" t="s">
        <v>904</v>
      </c>
      <c r="D384" t="s">
        <v>905</v>
      </c>
      <c r="E384">
        <v>2021</v>
      </c>
      <c r="F384" t="s">
        <v>906</v>
      </c>
    </row>
    <row r="385" spans="1:6" x14ac:dyDescent="0.35">
      <c r="A385">
        <v>2</v>
      </c>
      <c r="B385" t="s">
        <v>2017</v>
      </c>
      <c r="D385" t="s">
        <v>2018</v>
      </c>
      <c r="E385">
        <v>2022</v>
      </c>
      <c r="F385" t="s">
        <v>2019</v>
      </c>
    </row>
    <row r="386" spans="1:6" x14ac:dyDescent="0.35">
      <c r="A386">
        <v>3</v>
      </c>
      <c r="B386" t="s">
        <v>1758</v>
      </c>
      <c r="D386" t="s">
        <v>1759</v>
      </c>
      <c r="E386">
        <v>2022</v>
      </c>
      <c r="F386" t="s">
        <v>1479</v>
      </c>
    </row>
    <row r="387" spans="1:6" x14ac:dyDescent="0.35">
      <c r="A387">
        <v>3</v>
      </c>
      <c r="B387" t="s">
        <v>1711</v>
      </c>
      <c r="D387" t="s">
        <v>1712</v>
      </c>
      <c r="E387">
        <v>2023</v>
      </c>
      <c r="F387" t="s">
        <v>1398</v>
      </c>
    </row>
    <row r="388" spans="1:6" x14ac:dyDescent="0.35">
      <c r="A388">
        <v>1</v>
      </c>
      <c r="B388" t="s">
        <v>2206</v>
      </c>
      <c r="D388" t="s">
        <v>2207</v>
      </c>
      <c r="E388">
        <v>2022</v>
      </c>
      <c r="F388" t="s">
        <v>2208</v>
      </c>
    </row>
    <row r="389" spans="1:6" x14ac:dyDescent="0.35">
      <c r="A389">
        <v>2</v>
      </c>
      <c r="B389" t="s">
        <v>2274</v>
      </c>
      <c r="D389" t="s">
        <v>2275</v>
      </c>
      <c r="E389">
        <v>2022</v>
      </c>
      <c r="F389" t="s">
        <v>2276</v>
      </c>
    </row>
    <row r="390" spans="1:6" x14ac:dyDescent="0.35">
      <c r="A390">
        <v>2</v>
      </c>
      <c r="B390" t="s">
        <v>2027</v>
      </c>
      <c r="D390" t="s">
        <v>2028</v>
      </c>
      <c r="E390">
        <v>2022</v>
      </c>
      <c r="F390" t="s">
        <v>1090</v>
      </c>
    </row>
    <row r="391" spans="1:6" x14ac:dyDescent="0.35">
      <c r="A391">
        <v>1</v>
      </c>
      <c r="B391" t="s">
        <v>1410</v>
      </c>
      <c r="D391" t="s">
        <v>1411</v>
      </c>
      <c r="E391">
        <v>2023</v>
      </c>
      <c r="F391" t="s">
        <v>1412</v>
      </c>
    </row>
    <row r="392" spans="1:6" x14ac:dyDescent="0.35">
      <c r="A392">
        <v>27</v>
      </c>
      <c r="B392" t="s">
        <v>1521</v>
      </c>
      <c r="D392" t="s">
        <v>1522</v>
      </c>
      <c r="E392">
        <v>2022</v>
      </c>
      <c r="F392" t="s">
        <v>1431</v>
      </c>
    </row>
    <row r="393" spans="1:6" x14ac:dyDescent="0.35">
      <c r="A393">
        <v>2</v>
      </c>
      <c r="B393" t="s">
        <v>2188</v>
      </c>
      <c r="D393" t="s">
        <v>2189</v>
      </c>
      <c r="E393">
        <v>2022</v>
      </c>
      <c r="F393" t="s">
        <v>2190</v>
      </c>
    </row>
    <row r="394" spans="1:6" x14ac:dyDescent="0.35">
      <c r="A394">
        <v>13</v>
      </c>
      <c r="B394" t="s">
        <v>908</v>
      </c>
      <c r="D394" t="s">
        <v>909</v>
      </c>
      <c r="E394">
        <v>2021</v>
      </c>
      <c r="F394" t="s">
        <v>910</v>
      </c>
    </row>
    <row r="395" spans="1:6" x14ac:dyDescent="0.35">
      <c r="A395">
        <v>89</v>
      </c>
      <c r="B395" t="s">
        <v>912</v>
      </c>
      <c r="D395" t="s">
        <v>913</v>
      </c>
      <c r="E395">
        <v>2018</v>
      </c>
      <c r="F395" t="s">
        <v>337</v>
      </c>
    </row>
    <row r="396" spans="1:6" x14ac:dyDescent="0.35">
      <c r="A396">
        <v>44</v>
      </c>
      <c r="B396" t="s">
        <v>915</v>
      </c>
      <c r="D396" t="s">
        <v>916</v>
      </c>
      <c r="E396">
        <v>2011</v>
      </c>
      <c r="F396" t="s">
        <v>106</v>
      </c>
    </row>
    <row r="397" spans="1:6" x14ac:dyDescent="0.35">
      <c r="A397">
        <v>26</v>
      </c>
      <c r="B397" t="s">
        <v>918</v>
      </c>
      <c r="D397" t="s">
        <v>919</v>
      </c>
      <c r="E397">
        <v>2017</v>
      </c>
      <c r="F397" t="s">
        <v>920</v>
      </c>
    </row>
    <row r="398" spans="1:6" x14ac:dyDescent="0.35">
      <c r="A398">
        <v>10</v>
      </c>
      <c r="B398" t="s">
        <v>922</v>
      </c>
      <c r="D398" t="s">
        <v>923</v>
      </c>
      <c r="E398">
        <v>2020</v>
      </c>
      <c r="F398" t="s">
        <v>260</v>
      </c>
    </row>
    <row r="399" spans="1:6" x14ac:dyDescent="0.35">
      <c r="A399">
        <v>95</v>
      </c>
      <c r="B399" t="s">
        <v>925</v>
      </c>
      <c r="D399" t="s">
        <v>926</v>
      </c>
      <c r="E399">
        <v>2018</v>
      </c>
      <c r="F399" t="s">
        <v>927</v>
      </c>
    </row>
    <row r="400" spans="1:6" x14ac:dyDescent="0.35">
      <c r="A400">
        <v>3</v>
      </c>
      <c r="B400" t="s">
        <v>929</v>
      </c>
      <c r="D400" t="s">
        <v>930</v>
      </c>
      <c r="E400">
        <v>2019</v>
      </c>
      <c r="F400" t="s">
        <v>931</v>
      </c>
    </row>
    <row r="401" spans="1:6" x14ac:dyDescent="0.35">
      <c r="A401">
        <v>36</v>
      </c>
      <c r="B401" t="s">
        <v>933</v>
      </c>
      <c r="D401" t="s">
        <v>934</v>
      </c>
      <c r="E401">
        <v>2014</v>
      </c>
      <c r="F401" t="s">
        <v>935</v>
      </c>
    </row>
    <row r="402" spans="1:6" x14ac:dyDescent="0.35">
      <c r="A402">
        <v>26</v>
      </c>
      <c r="B402" t="s">
        <v>937</v>
      </c>
      <c r="D402" t="s">
        <v>938</v>
      </c>
      <c r="E402">
        <v>2019</v>
      </c>
      <c r="F402" t="s">
        <v>939</v>
      </c>
    </row>
    <row r="403" spans="1:6" x14ac:dyDescent="0.35">
      <c r="A403">
        <v>5</v>
      </c>
      <c r="B403" t="s">
        <v>941</v>
      </c>
      <c r="D403" t="s">
        <v>942</v>
      </c>
      <c r="E403">
        <v>2021</v>
      </c>
      <c r="F403" t="s">
        <v>236</v>
      </c>
    </row>
    <row r="404" spans="1:6" x14ac:dyDescent="0.35">
      <c r="A404">
        <v>33</v>
      </c>
      <c r="B404" t="s">
        <v>944</v>
      </c>
      <c r="D404" t="s">
        <v>945</v>
      </c>
      <c r="E404">
        <v>2019</v>
      </c>
      <c r="F404" t="s">
        <v>236</v>
      </c>
    </row>
    <row r="405" spans="1:6" x14ac:dyDescent="0.35">
      <c r="A405">
        <v>6</v>
      </c>
      <c r="B405" t="s">
        <v>947</v>
      </c>
      <c r="D405" t="s">
        <v>948</v>
      </c>
      <c r="E405">
        <v>2019</v>
      </c>
      <c r="F405" t="s">
        <v>949</v>
      </c>
    </row>
    <row r="406" spans="1:6" x14ac:dyDescent="0.35">
      <c r="A406">
        <v>39</v>
      </c>
      <c r="B406" t="s">
        <v>951</v>
      </c>
      <c r="D406" t="s">
        <v>952</v>
      </c>
      <c r="E406">
        <v>2016</v>
      </c>
      <c r="F406" t="s">
        <v>210</v>
      </c>
    </row>
    <row r="407" spans="1:6" x14ac:dyDescent="0.35">
      <c r="A407">
        <v>1</v>
      </c>
      <c r="B407" t="s">
        <v>954</v>
      </c>
      <c r="D407" t="s">
        <v>955</v>
      </c>
      <c r="E407">
        <v>2022</v>
      </c>
      <c r="F407" t="s">
        <v>956</v>
      </c>
    </row>
    <row r="408" spans="1:6" x14ac:dyDescent="0.35">
      <c r="A408">
        <v>1</v>
      </c>
      <c r="B408" t="s">
        <v>2257</v>
      </c>
      <c r="D408" t="s">
        <v>2258</v>
      </c>
      <c r="E408">
        <v>2022</v>
      </c>
      <c r="F408" t="s">
        <v>801</v>
      </c>
    </row>
    <row r="409" spans="1:6" x14ac:dyDescent="0.35">
      <c r="A409">
        <v>38</v>
      </c>
      <c r="B409" t="s">
        <v>2145</v>
      </c>
      <c r="D409" t="s">
        <v>909</v>
      </c>
      <c r="E409">
        <v>2022</v>
      </c>
      <c r="F409" t="s">
        <v>910</v>
      </c>
    </row>
    <row r="410" spans="1:6" x14ac:dyDescent="0.35">
      <c r="A410">
        <v>9</v>
      </c>
      <c r="B410" t="s">
        <v>1610</v>
      </c>
      <c r="D410" t="s">
        <v>1611</v>
      </c>
      <c r="E410">
        <v>2022</v>
      </c>
      <c r="F410" t="s">
        <v>1612</v>
      </c>
    </row>
    <row r="411" spans="1:6" x14ac:dyDescent="0.35">
      <c r="A411">
        <v>5</v>
      </c>
      <c r="B411" t="s">
        <v>1735</v>
      </c>
      <c r="D411" t="s">
        <v>1736</v>
      </c>
      <c r="E411">
        <v>2022</v>
      </c>
      <c r="F411" t="s">
        <v>71</v>
      </c>
    </row>
    <row r="412" spans="1:6" x14ac:dyDescent="0.35">
      <c r="A412">
        <v>2</v>
      </c>
      <c r="B412" t="s">
        <v>1740</v>
      </c>
      <c r="D412" t="s">
        <v>1741</v>
      </c>
      <c r="E412">
        <v>2022</v>
      </c>
      <c r="F412" t="s">
        <v>1742</v>
      </c>
    </row>
    <row r="413" spans="1:6" x14ac:dyDescent="0.35">
      <c r="A413">
        <v>8</v>
      </c>
      <c r="B413" t="s">
        <v>1675</v>
      </c>
      <c r="D413" t="s">
        <v>1676</v>
      </c>
      <c r="E413">
        <v>2022</v>
      </c>
      <c r="F413" t="s">
        <v>1677</v>
      </c>
    </row>
    <row r="414" spans="1:6" x14ac:dyDescent="0.35">
      <c r="A414">
        <v>4</v>
      </c>
      <c r="B414" t="s">
        <v>1364</v>
      </c>
      <c r="D414" t="s">
        <v>1365</v>
      </c>
      <c r="E414">
        <v>2022</v>
      </c>
      <c r="F414" t="s">
        <v>322</v>
      </c>
    </row>
    <row r="415" spans="1:6" x14ac:dyDescent="0.35">
      <c r="A415">
        <v>7</v>
      </c>
      <c r="B415" t="s">
        <v>1364</v>
      </c>
      <c r="D415" t="s">
        <v>1956</v>
      </c>
      <c r="E415">
        <v>2022</v>
      </c>
      <c r="F415" t="s">
        <v>361</v>
      </c>
    </row>
    <row r="416" spans="1:6" x14ac:dyDescent="0.35">
      <c r="A416">
        <v>2</v>
      </c>
      <c r="B416" t="s">
        <v>1538</v>
      </c>
      <c r="D416" t="s">
        <v>1539</v>
      </c>
      <c r="E416">
        <v>2022</v>
      </c>
      <c r="F416" t="s">
        <v>1105</v>
      </c>
    </row>
    <row r="417" spans="1:6" x14ac:dyDescent="0.35">
      <c r="A417">
        <v>1</v>
      </c>
      <c r="B417" t="s">
        <v>1932</v>
      </c>
      <c r="D417" t="s">
        <v>1933</v>
      </c>
      <c r="E417">
        <v>2022</v>
      </c>
      <c r="F417" t="s">
        <v>1934</v>
      </c>
    </row>
    <row r="418" spans="1:6" x14ac:dyDescent="0.35">
      <c r="A418">
        <v>9</v>
      </c>
      <c r="B418" t="s">
        <v>1763</v>
      </c>
      <c r="D418" t="s">
        <v>1764</v>
      </c>
      <c r="E418">
        <v>2022</v>
      </c>
      <c r="F418" t="s">
        <v>106</v>
      </c>
    </row>
    <row r="419" spans="1:6" x14ac:dyDescent="0.35">
      <c r="A419">
        <v>1</v>
      </c>
      <c r="B419" t="s">
        <v>1605</v>
      </c>
      <c r="D419" t="s">
        <v>1606</v>
      </c>
      <c r="E419">
        <v>2023</v>
      </c>
      <c r="F419" t="s">
        <v>361</v>
      </c>
    </row>
    <row r="420" spans="1:6" x14ac:dyDescent="0.35">
      <c r="A420">
        <v>4</v>
      </c>
      <c r="B420" t="s">
        <v>2295</v>
      </c>
      <c r="D420" t="s">
        <v>955</v>
      </c>
      <c r="E420">
        <v>2022</v>
      </c>
      <c r="F420" t="s">
        <v>956</v>
      </c>
    </row>
    <row r="421" spans="1:6" x14ac:dyDescent="0.35">
      <c r="A421">
        <v>2</v>
      </c>
      <c r="B421" t="s">
        <v>1637</v>
      </c>
      <c r="D421" t="s">
        <v>1638</v>
      </c>
      <c r="E421">
        <v>2022</v>
      </c>
      <c r="F421" t="s">
        <v>1639</v>
      </c>
    </row>
    <row r="422" spans="1:6" x14ac:dyDescent="0.35">
      <c r="A422">
        <v>2</v>
      </c>
      <c r="B422" t="s">
        <v>1557</v>
      </c>
      <c r="D422" t="s">
        <v>1558</v>
      </c>
      <c r="E422">
        <v>2022</v>
      </c>
      <c r="F422" t="s">
        <v>1559</v>
      </c>
    </row>
    <row r="423" spans="1:6" x14ac:dyDescent="0.35">
      <c r="A423">
        <v>1</v>
      </c>
      <c r="B423" t="s">
        <v>2323</v>
      </c>
      <c r="D423" t="s">
        <v>2324</v>
      </c>
      <c r="E423">
        <v>2022</v>
      </c>
      <c r="F423" t="s">
        <v>2325</v>
      </c>
    </row>
    <row r="424" spans="1:6" x14ac:dyDescent="0.35">
      <c r="A424">
        <v>23</v>
      </c>
      <c r="B424" t="s">
        <v>2422</v>
      </c>
      <c r="D424" t="s">
        <v>2423</v>
      </c>
      <c r="E424">
        <v>2022</v>
      </c>
      <c r="F424" t="s">
        <v>2424</v>
      </c>
    </row>
    <row r="425" spans="1:6" x14ac:dyDescent="0.35">
      <c r="A425">
        <v>4</v>
      </c>
      <c r="B425" t="s">
        <v>958</v>
      </c>
      <c r="D425" t="s">
        <v>959</v>
      </c>
      <c r="E425">
        <v>2022</v>
      </c>
      <c r="F425" t="s">
        <v>960</v>
      </c>
    </row>
    <row r="426" spans="1:6" x14ac:dyDescent="0.35">
      <c r="A426">
        <v>66</v>
      </c>
      <c r="B426" t="s">
        <v>962</v>
      </c>
      <c r="D426" t="s">
        <v>963</v>
      </c>
      <c r="E426">
        <v>2018</v>
      </c>
      <c r="F426" t="s">
        <v>71</v>
      </c>
    </row>
    <row r="427" spans="1:6" x14ac:dyDescent="0.35">
      <c r="A427">
        <v>129</v>
      </c>
      <c r="B427" t="s">
        <v>965</v>
      </c>
      <c r="D427" t="s">
        <v>966</v>
      </c>
      <c r="E427">
        <v>2015</v>
      </c>
      <c r="F427" t="s">
        <v>35</v>
      </c>
    </row>
    <row r="428" spans="1:6" x14ac:dyDescent="0.35">
      <c r="A428">
        <v>3</v>
      </c>
      <c r="B428" t="s">
        <v>968</v>
      </c>
      <c r="D428" t="s">
        <v>969</v>
      </c>
      <c r="E428">
        <v>2021</v>
      </c>
      <c r="F428" t="s">
        <v>970</v>
      </c>
    </row>
    <row r="429" spans="1:6" x14ac:dyDescent="0.35">
      <c r="A429">
        <v>4</v>
      </c>
      <c r="B429" t="s">
        <v>972</v>
      </c>
      <c r="D429" t="s">
        <v>973</v>
      </c>
      <c r="E429">
        <v>2017</v>
      </c>
      <c r="F429" t="s">
        <v>974</v>
      </c>
    </row>
    <row r="430" spans="1:6" x14ac:dyDescent="0.35">
      <c r="A430">
        <v>2</v>
      </c>
      <c r="B430" t="s">
        <v>976</v>
      </c>
      <c r="D430" t="s">
        <v>977</v>
      </c>
      <c r="E430">
        <v>2022</v>
      </c>
      <c r="F430" t="s">
        <v>978</v>
      </c>
    </row>
    <row r="431" spans="1:6" x14ac:dyDescent="0.35">
      <c r="A431">
        <v>32</v>
      </c>
      <c r="B431" t="s">
        <v>980</v>
      </c>
      <c r="D431" t="s">
        <v>981</v>
      </c>
      <c r="E431">
        <v>2018</v>
      </c>
      <c r="F431" t="s">
        <v>982</v>
      </c>
    </row>
    <row r="432" spans="1:6" x14ac:dyDescent="0.35">
      <c r="A432">
        <v>12</v>
      </c>
      <c r="B432" t="s">
        <v>984</v>
      </c>
      <c r="D432" t="s">
        <v>985</v>
      </c>
      <c r="E432">
        <v>2019</v>
      </c>
      <c r="F432" t="s">
        <v>270</v>
      </c>
    </row>
    <row r="433" spans="1:6" x14ac:dyDescent="0.35">
      <c r="A433">
        <v>2</v>
      </c>
      <c r="B433" t="s">
        <v>987</v>
      </c>
      <c r="D433" t="s">
        <v>988</v>
      </c>
      <c r="E433">
        <v>2019</v>
      </c>
      <c r="F433" t="s">
        <v>989</v>
      </c>
    </row>
    <row r="434" spans="1:6" x14ac:dyDescent="0.35">
      <c r="A434">
        <v>4</v>
      </c>
      <c r="B434" t="s">
        <v>991</v>
      </c>
      <c r="D434" t="s">
        <v>992</v>
      </c>
      <c r="E434">
        <v>2019</v>
      </c>
      <c r="F434" t="s">
        <v>993</v>
      </c>
    </row>
    <row r="435" spans="1:6" x14ac:dyDescent="0.35">
      <c r="A435">
        <v>76</v>
      </c>
      <c r="B435" t="s">
        <v>995</v>
      </c>
      <c r="D435" t="s">
        <v>996</v>
      </c>
      <c r="E435">
        <v>2007</v>
      </c>
      <c r="F435" t="s">
        <v>997</v>
      </c>
    </row>
    <row r="436" spans="1:6" x14ac:dyDescent="0.35">
      <c r="A436">
        <v>3</v>
      </c>
      <c r="B436" t="s">
        <v>999</v>
      </c>
      <c r="D436" t="s">
        <v>1000</v>
      </c>
      <c r="E436">
        <v>2021</v>
      </c>
      <c r="F436" t="s">
        <v>1001</v>
      </c>
    </row>
    <row r="437" spans="1:6" x14ac:dyDescent="0.35">
      <c r="A437">
        <v>71</v>
      </c>
      <c r="B437" t="s">
        <v>1009</v>
      </c>
      <c r="D437" t="s">
        <v>1010</v>
      </c>
      <c r="E437">
        <v>2018</v>
      </c>
      <c r="F437" t="s">
        <v>1011</v>
      </c>
    </row>
    <row r="438" spans="1:6" x14ac:dyDescent="0.35">
      <c r="A438">
        <v>32</v>
      </c>
      <c r="B438" t="s">
        <v>1013</v>
      </c>
      <c r="D438" t="s">
        <v>1014</v>
      </c>
      <c r="E438">
        <v>2011</v>
      </c>
      <c r="F438" t="s">
        <v>1015</v>
      </c>
    </row>
    <row r="439" spans="1:6" x14ac:dyDescent="0.35">
      <c r="A439">
        <v>47</v>
      </c>
      <c r="B439" t="s">
        <v>1017</v>
      </c>
      <c r="D439" t="s">
        <v>1018</v>
      </c>
      <c r="E439">
        <v>2017</v>
      </c>
      <c r="F439" t="s">
        <v>1019</v>
      </c>
    </row>
    <row r="440" spans="1:6" x14ac:dyDescent="0.35">
      <c r="A440">
        <v>2</v>
      </c>
      <c r="B440" t="s">
        <v>1021</v>
      </c>
      <c r="D440" t="s">
        <v>1022</v>
      </c>
      <c r="E440">
        <v>2020</v>
      </c>
      <c r="F440" t="s">
        <v>373</v>
      </c>
    </row>
    <row r="441" spans="1:6" x14ac:dyDescent="0.35">
      <c r="A441">
        <v>10</v>
      </c>
      <c r="B441" t="s">
        <v>1024</v>
      </c>
      <c r="D441" t="s">
        <v>1025</v>
      </c>
      <c r="E441">
        <v>2021</v>
      </c>
      <c r="F441" t="s">
        <v>1026</v>
      </c>
    </row>
    <row r="442" spans="1:6" x14ac:dyDescent="0.35">
      <c r="A442">
        <v>29</v>
      </c>
      <c r="B442" t="s">
        <v>1040</v>
      </c>
      <c r="D442" t="s">
        <v>1041</v>
      </c>
      <c r="E442">
        <v>2009</v>
      </c>
      <c r="F442" t="s">
        <v>1042</v>
      </c>
    </row>
    <row r="443" spans="1:6" x14ac:dyDescent="0.35">
      <c r="A443">
        <v>4</v>
      </c>
      <c r="B443" t="s">
        <v>1044</v>
      </c>
      <c r="D443" t="s">
        <v>1045</v>
      </c>
      <c r="E443">
        <v>2020</v>
      </c>
      <c r="F443" t="s">
        <v>1046</v>
      </c>
    </row>
    <row r="444" spans="1:6" x14ac:dyDescent="0.35">
      <c r="A444">
        <v>10</v>
      </c>
      <c r="B444" t="s">
        <v>1048</v>
      </c>
      <c r="D444" t="s">
        <v>1049</v>
      </c>
      <c r="E444">
        <v>2019</v>
      </c>
      <c r="F444" t="s">
        <v>1050</v>
      </c>
    </row>
    <row r="445" spans="1:6" x14ac:dyDescent="0.35">
      <c r="A445">
        <v>16</v>
      </c>
      <c r="B445" t="s">
        <v>1052</v>
      </c>
      <c r="D445" t="s">
        <v>1053</v>
      </c>
      <c r="E445">
        <v>2020</v>
      </c>
      <c r="F445" t="s">
        <v>1054</v>
      </c>
    </row>
    <row r="446" spans="1:6" x14ac:dyDescent="0.35">
      <c r="A446">
        <v>89</v>
      </c>
      <c r="B446" t="s">
        <v>1056</v>
      </c>
      <c r="D446" t="s">
        <v>1057</v>
      </c>
      <c r="E446">
        <v>2014</v>
      </c>
      <c r="F446" t="s">
        <v>1058</v>
      </c>
    </row>
    <row r="447" spans="1:6" x14ac:dyDescent="0.35">
      <c r="A447">
        <v>9</v>
      </c>
      <c r="B447" t="s">
        <v>1060</v>
      </c>
      <c r="D447" t="s">
        <v>1061</v>
      </c>
      <c r="E447">
        <v>2019</v>
      </c>
      <c r="F447" t="s">
        <v>407</v>
      </c>
    </row>
    <row r="448" spans="1:6" x14ac:dyDescent="0.35">
      <c r="A448">
        <v>105</v>
      </c>
      <c r="B448" t="s">
        <v>1063</v>
      </c>
      <c r="D448" t="s">
        <v>1064</v>
      </c>
      <c r="E448">
        <v>2015</v>
      </c>
      <c r="F448" t="s">
        <v>440</v>
      </c>
    </row>
    <row r="449" spans="1:6" x14ac:dyDescent="0.35">
      <c r="A449">
        <v>3</v>
      </c>
      <c r="B449" t="s">
        <v>1066</v>
      </c>
      <c r="D449" t="s">
        <v>1067</v>
      </c>
      <c r="E449">
        <v>2022</v>
      </c>
      <c r="F449" t="s">
        <v>236</v>
      </c>
    </row>
    <row r="450" spans="1:6" x14ac:dyDescent="0.35">
      <c r="A450">
        <v>199</v>
      </c>
      <c r="B450" t="s">
        <v>1069</v>
      </c>
      <c r="D450" t="s">
        <v>1070</v>
      </c>
      <c r="E450">
        <v>2017</v>
      </c>
      <c r="F450" t="s">
        <v>1071</v>
      </c>
    </row>
    <row r="451" spans="1:6" x14ac:dyDescent="0.35">
      <c r="A451">
        <v>47</v>
      </c>
      <c r="B451" t="s">
        <v>1073</v>
      </c>
      <c r="D451" t="s">
        <v>1074</v>
      </c>
      <c r="E451">
        <v>2017</v>
      </c>
      <c r="F451" t="s">
        <v>48</v>
      </c>
    </row>
    <row r="452" spans="1:6" x14ac:dyDescent="0.35">
      <c r="A452">
        <v>3</v>
      </c>
      <c r="B452" t="s">
        <v>1076</v>
      </c>
      <c r="D452" t="s">
        <v>1077</v>
      </c>
      <c r="E452">
        <v>2019</v>
      </c>
      <c r="F452" t="s">
        <v>1078</v>
      </c>
    </row>
    <row r="453" spans="1:6" x14ac:dyDescent="0.35">
      <c r="A453">
        <v>4</v>
      </c>
      <c r="B453" t="s">
        <v>1080</v>
      </c>
      <c r="D453" t="s">
        <v>1081</v>
      </c>
      <c r="E453">
        <v>2020</v>
      </c>
      <c r="F453" t="s">
        <v>1082</v>
      </c>
    </row>
    <row r="454" spans="1:6" x14ac:dyDescent="0.35">
      <c r="A454">
        <v>61</v>
      </c>
      <c r="B454" t="s">
        <v>1084</v>
      </c>
      <c r="D454" t="s">
        <v>1085</v>
      </c>
      <c r="E454">
        <v>2017</v>
      </c>
      <c r="F454" t="s">
        <v>1086</v>
      </c>
    </row>
    <row r="455" spans="1:6" x14ac:dyDescent="0.35">
      <c r="A455">
        <v>3</v>
      </c>
      <c r="B455" t="s">
        <v>1088</v>
      </c>
      <c r="D455" t="s">
        <v>1089</v>
      </c>
      <c r="E455">
        <v>2021</v>
      </c>
      <c r="F455" t="s">
        <v>1090</v>
      </c>
    </row>
    <row r="456" spans="1:6" x14ac:dyDescent="0.35">
      <c r="A456">
        <v>4</v>
      </c>
      <c r="B456" t="s">
        <v>1092</v>
      </c>
      <c r="D456" t="s">
        <v>1093</v>
      </c>
      <c r="E456">
        <v>2021</v>
      </c>
      <c r="F456" t="s">
        <v>1094</v>
      </c>
    </row>
    <row r="457" spans="1:6" x14ac:dyDescent="0.35">
      <c r="A457">
        <v>7</v>
      </c>
      <c r="B457" t="s">
        <v>1096</v>
      </c>
      <c r="D457" t="s">
        <v>1097</v>
      </c>
      <c r="E457">
        <v>2018</v>
      </c>
      <c r="F457" t="s">
        <v>260</v>
      </c>
    </row>
    <row r="458" spans="1:6" x14ac:dyDescent="0.35">
      <c r="A458">
        <v>20</v>
      </c>
      <c r="B458" t="s">
        <v>1099</v>
      </c>
      <c r="D458" t="s">
        <v>1100</v>
      </c>
      <c r="E458">
        <v>2019</v>
      </c>
      <c r="F458" t="s">
        <v>1101</v>
      </c>
    </row>
    <row r="459" spans="1:6" x14ac:dyDescent="0.35">
      <c r="A459">
        <v>4</v>
      </c>
      <c r="B459" t="s">
        <v>1654</v>
      </c>
      <c r="D459" t="s">
        <v>977</v>
      </c>
      <c r="E459">
        <v>2022</v>
      </c>
      <c r="F459" t="s">
        <v>731</v>
      </c>
    </row>
    <row r="460" spans="1:6" x14ac:dyDescent="0.35">
      <c r="A460">
        <v>2</v>
      </c>
      <c r="B460" t="s">
        <v>1440</v>
      </c>
      <c r="D460" t="s">
        <v>1441</v>
      </c>
      <c r="E460">
        <v>2022</v>
      </c>
      <c r="F460" t="s">
        <v>1442</v>
      </c>
    </row>
    <row r="461" spans="1:6" x14ac:dyDescent="0.35">
      <c r="A461">
        <v>1</v>
      </c>
      <c r="B461" t="s">
        <v>1375</v>
      </c>
      <c r="D461" t="s">
        <v>1376</v>
      </c>
      <c r="E461">
        <v>2022</v>
      </c>
      <c r="F461" t="s">
        <v>106</v>
      </c>
    </row>
    <row r="462" spans="1:6" x14ac:dyDescent="0.35">
      <c r="A462">
        <v>2</v>
      </c>
      <c r="B462" t="s">
        <v>2263</v>
      </c>
      <c r="D462" t="s">
        <v>2264</v>
      </c>
      <c r="E462">
        <v>2022</v>
      </c>
      <c r="F462" t="s">
        <v>270</v>
      </c>
    </row>
    <row r="463" spans="1:6" x14ac:dyDescent="0.35">
      <c r="A463">
        <v>1</v>
      </c>
      <c r="B463" t="s">
        <v>2103</v>
      </c>
      <c r="D463" t="s">
        <v>2104</v>
      </c>
      <c r="E463">
        <v>2022</v>
      </c>
      <c r="F463" t="s">
        <v>106</v>
      </c>
    </row>
    <row r="464" spans="1:6" x14ac:dyDescent="0.35">
      <c r="A464">
        <v>6</v>
      </c>
      <c r="B464" t="s">
        <v>2098</v>
      </c>
      <c r="D464" t="s">
        <v>2099</v>
      </c>
      <c r="E464">
        <v>2022</v>
      </c>
      <c r="F464" t="s">
        <v>1479</v>
      </c>
    </row>
    <row r="465" spans="1:6" x14ac:dyDescent="0.35">
      <c r="A465">
        <v>9</v>
      </c>
      <c r="B465" t="s">
        <v>1945</v>
      </c>
      <c r="D465" t="s">
        <v>1946</v>
      </c>
      <c r="E465">
        <v>2022</v>
      </c>
      <c r="F465" t="s">
        <v>1947</v>
      </c>
    </row>
    <row r="466" spans="1:6" x14ac:dyDescent="0.35">
      <c r="A466">
        <v>12</v>
      </c>
      <c r="B466" t="s">
        <v>1489</v>
      </c>
      <c r="D466" t="s">
        <v>1490</v>
      </c>
      <c r="E466">
        <v>2022</v>
      </c>
      <c r="F466" t="s">
        <v>1491</v>
      </c>
    </row>
    <row r="467" spans="1:6" x14ac:dyDescent="0.35">
      <c r="A467">
        <v>2</v>
      </c>
      <c r="B467" t="s">
        <v>1792</v>
      </c>
      <c r="D467" t="s">
        <v>1793</v>
      </c>
      <c r="E467">
        <v>2022</v>
      </c>
      <c r="F467" t="s">
        <v>424</v>
      </c>
    </row>
    <row r="468" spans="1:6" x14ac:dyDescent="0.35">
      <c r="A468">
        <v>1</v>
      </c>
      <c r="B468" t="s">
        <v>1792</v>
      </c>
      <c r="D468" t="s">
        <v>1848</v>
      </c>
      <c r="E468">
        <v>2022</v>
      </c>
      <c r="F468" t="s">
        <v>424</v>
      </c>
    </row>
    <row r="469" spans="1:6" x14ac:dyDescent="0.35">
      <c r="A469">
        <v>2</v>
      </c>
      <c r="B469" t="s">
        <v>1921</v>
      </c>
      <c r="D469" t="s">
        <v>1922</v>
      </c>
      <c r="E469">
        <v>2022</v>
      </c>
      <c r="F469" t="s">
        <v>270</v>
      </c>
    </row>
    <row r="470" spans="1:6" x14ac:dyDescent="0.35">
      <c r="A470">
        <v>1</v>
      </c>
      <c r="B470" t="s">
        <v>1458</v>
      </c>
      <c r="D470" t="s">
        <v>1459</v>
      </c>
      <c r="E470">
        <v>2023</v>
      </c>
      <c r="F470" t="s">
        <v>1460</v>
      </c>
    </row>
    <row r="471" spans="1:6" x14ac:dyDescent="0.35">
      <c r="A471">
        <v>1</v>
      </c>
      <c r="B471" t="s">
        <v>2053</v>
      </c>
      <c r="D471" t="s">
        <v>2054</v>
      </c>
      <c r="E471">
        <v>2022</v>
      </c>
      <c r="F471" t="s">
        <v>2055</v>
      </c>
    </row>
    <row r="472" spans="1:6" x14ac:dyDescent="0.35">
      <c r="A472">
        <v>3</v>
      </c>
      <c r="B472" t="s">
        <v>2350</v>
      </c>
      <c r="D472" t="s">
        <v>2351</v>
      </c>
      <c r="E472">
        <v>2022</v>
      </c>
      <c r="F472" t="s">
        <v>1181</v>
      </c>
    </row>
    <row r="473" spans="1:6" x14ac:dyDescent="0.35">
      <c r="A473">
        <v>32</v>
      </c>
      <c r="B473" t="s">
        <v>2037</v>
      </c>
      <c r="D473" t="s">
        <v>1067</v>
      </c>
      <c r="E473">
        <v>2022</v>
      </c>
      <c r="F473" t="s">
        <v>236</v>
      </c>
    </row>
    <row r="474" spans="1:6" x14ac:dyDescent="0.35">
      <c r="A474">
        <v>7</v>
      </c>
      <c r="B474" t="s">
        <v>1531</v>
      </c>
      <c r="D474" t="s">
        <v>1532</v>
      </c>
      <c r="E474">
        <v>2022</v>
      </c>
      <c r="F474" t="s">
        <v>1533</v>
      </c>
    </row>
    <row r="475" spans="1:6" x14ac:dyDescent="0.35">
      <c r="A475">
        <v>3</v>
      </c>
      <c r="B475" t="s">
        <v>2200</v>
      </c>
      <c r="D475" t="s">
        <v>2201</v>
      </c>
      <c r="E475">
        <v>2022</v>
      </c>
      <c r="F475" t="s">
        <v>2202</v>
      </c>
    </row>
    <row r="476" spans="1:6" x14ac:dyDescent="0.35">
      <c r="A476">
        <v>4</v>
      </c>
      <c r="B476" t="s">
        <v>2329</v>
      </c>
      <c r="D476" t="s">
        <v>2330</v>
      </c>
      <c r="E476">
        <v>2022</v>
      </c>
      <c r="F476" t="s">
        <v>35</v>
      </c>
    </row>
    <row r="477" spans="1:6" x14ac:dyDescent="0.35">
      <c r="A477">
        <v>3</v>
      </c>
      <c r="B477" t="s">
        <v>2156</v>
      </c>
      <c r="D477" t="s">
        <v>2157</v>
      </c>
      <c r="E477">
        <v>2022</v>
      </c>
      <c r="F477" t="s">
        <v>2158</v>
      </c>
    </row>
    <row r="478" spans="1:6" x14ac:dyDescent="0.35">
      <c r="A478">
        <v>46</v>
      </c>
      <c r="B478" t="s">
        <v>1436</v>
      </c>
      <c r="D478" t="s">
        <v>959</v>
      </c>
      <c r="E478">
        <v>2022</v>
      </c>
      <c r="F478" t="s">
        <v>960</v>
      </c>
    </row>
    <row r="479" spans="1:6" x14ac:dyDescent="0.35">
      <c r="A479">
        <v>1</v>
      </c>
      <c r="B479" t="s">
        <v>2150</v>
      </c>
      <c r="D479" t="s">
        <v>2151</v>
      </c>
      <c r="E479">
        <v>2022</v>
      </c>
      <c r="F479" t="s">
        <v>373</v>
      </c>
    </row>
    <row r="480" spans="1:6" x14ac:dyDescent="0.35">
      <c r="A480">
        <v>1</v>
      </c>
      <c r="B480" t="s">
        <v>1301</v>
      </c>
      <c r="D480" t="s">
        <v>1302</v>
      </c>
      <c r="E480">
        <v>2022</v>
      </c>
      <c r="F480" t="s">
        <v>1303</v>
      </c>
    </row>
    <row r="481" spans="1:6" x14ac:dyDescent="0.35">
      <c r="A481">
        <v>20</v>
      </c>
      <c r="B481" t="s">
        <v>1503</v>
      </c>
      <c r="D481" t="s">
        <v>1504</v>
      </c>
      <c r="E481">
        <v>2022</v>
      </c>
      <c r="F481" t="s">
        <v>1505</v>
      </c>
    </row>
    <row r="482" spans="1:6" x14ac:dyDescent="0.35">
      <c r="A482">
        <v>4</v>
      </c>
      <c r="B482" t="s">
        <v>1682</v>
      </c>
      <c r="D482" t="s">
        <v>1683</v>
      </c>
      <c r="E482">
        <v>2022</v>
      </c>
      <c r="F482" t="s">
        <v>1431</v>
      </c>
    </row>
    <row r="483" spans="1:6" x14ac:dyDescent="0.35">
      <c r="A483">
        <v>1</v>
      </c>
      <c r="B483" t="s">
        <v>1477</v>
      </c>
      <c r="D483" t="s">
        <v>1478</v>
      </c>
      <c r="E483">
        <v>2022</v>
      </c>
      <c r="F483" t="s">
        <v>1479</v>
      </c>
    </row>
    <row r="484" spans="1:6" x14ac:dyDescent="0.35">
      <c r="A484">
        <v>25</v>
      </c>
      <c r="B484" t="s">
        <v>1110</v>
      </c>
      <c r="D484" t="s">
        <v>1111</v>
      </c>
      <c r="E484">
        <v>2015</v>
      </c>
      <c r="F484" t="s">
        <v>1112</v>
      </c>
    </row>
    <row r="485" spans="1:6" x14ac:dyDescent="0.35">
      <c r="A485">
        <v>21</v>
      </c>
      <c r="B485" t="s">
        <v>1114</v>
      </c>
      <c r="D485" t="s">
        <v>1115</v>
      </c>
      <c r="E485">
        <v>2018</v>
      </c>
      <c r="F485" t="s">
        <v>669</v>
      </c>
    </row>
    <row r="486" spans="1:6" x14ac:dyDescent="0.35">
      <c r="A486">
        <v>44</v>
      </c>
      <c r="B486" t="s">
        <v>1117</v>
      </c>
      <c r="D486" t="s">
        <v>1118</v>
      </c>
      <c r="E486">
        <v>2019</v>
      </c>
      <c r="F486" t="s">
        <v>1119</v>
      </c>
    </row>
    <row r="487" spans="1:6" x14ac:dyDescent="0.35">
      <c r="A487">
        <v>485</v>
      </c>
      <c r="B487" t="s">
        <v>1121</v>
      </c>
      <c r="D487" t="s">
        <v>1122</v>
      </c>
      <c r="E487">
        <v>2017</v>
      </c>
      <c r="F487" t="s">
        <v>1026</v>
      </c>
    </row>
    <row r="488" spans="1:6" x14ac:dyDescent="0.35">
      <c r="A488">
        <v>16</v>
      </c>
      <c r="B488" t="s">
        <v>1124</v>
      </c>
      <c r="D488" t="s">
        <v>1125</v>
      </c>
      <c r="E488">
        <v>2021</v>
      </c>
      <c r="F488" t="s">
        <v>52</v>
      </c>
    </row>
    <row r="489" spans="1:6" x14ac:dyDescent="0.35">
      <c r="A489">
        <v>109</v>
      </c>
      <c r="B489" t="s">
        <v>1127</v>
      </c>
      <c r="D489" t="s">
        <v>1128</v>
      </c>
      <c r="E489">
        <v>2016</v>
      </c>
      <c r="F489" t="s">
        <v>1129</v>
      </c>
    </row>
    <row r="490" spans="1:6" x14ac:dyDescent="0.35">
      <c r="A490">
        <v>35</v>
      </c>
      <c r="B490" t="s">
        <v>1131</v>
      </c>
      <c r="D490" t="s">
        <v>1132</v>
      </c>
      <c r="E490">
        <v>2020</v>
      </c>
      <c r="F490" t="s">
        <v>126</v>
      </c>
    </row>
    <row r="491" spans="1:6" x14ac:dyDescent="0.35">
      <c r="A491">
        <v>33</v>
      </c>
      <c r="B491" t="s">
        <v>1134</v>
      </c>
      <c r="D491" t="s">
        <v>1135</v>
      </c>
      <c r="E491">
        <v>2015</v>
      </c>
      <c r="F491" t="s">
        <v>1136</v>
      </c>
    </row>
    <row r="492" spans="1:6" x14ac:dyDescent="0.35">
      <c r="A492">
        <v>27</v>
      </c>
      <c r="B492" t="s">
        <v>1138</v>
      </c>
      <c r="D492" t="s">
        <v>1139</v>
      </c>
      <c r="E492">
        <v>2015</v>
      </c>
      <c r="F492" t="s">
        <v>1140</v>
      </c>
    </row>
    <row r="493" spans="1:6" x14ac:dyDescent="0.35">
      <c r="A493">
        <v>22</v>
      </c>
      <c r="B493" t="s">
        <v>1142</v>
      </c>
      <c r="D493" t="s">
        <v>1143</v>
      </c>
      <c r="E493">
        <v>2021</v>
      </c>
      <c r="F493" t="s">
        <v>1144</v>
      </c>
    </row>
    <row r="494" spans="1:6" x14ac:dyDescent="0.35">
      <c r="A494">
        <v>76</v>
      </c>
      <c r="B494" t="s">
        <v>1146</v>
      </c>
      <c r="D494" t="s">
        <v>1147</v>
      </c>
      <c r="E494">
        <v>2011</v>
      </c>
      <c r="F494" t="s">
        <v>1148</v>
      </c>
    </row>
    <row r="495" spans="1:6" x14ac:dyDescent="0.35">
      <c r="A495">
        <v>5</v>
      </c>
      <c r="B495" t="s">
        <v>1150</v>
      </c>
      <c r="D495" t="s">
        <v>1151</v>
      </c>
      <c r="E495">
        <v>2019</v>
      </c>
      <c r="F495" t="s">
        <v>1152</v>
      </c>
    </row>
    <row r="496" spans="1:6" x14ac:dyDescent="0.35">
      <c r="A496">
        <v>517</v>
      </c>
      <c r="B496" t="s">
        <v>1154</v>
      </c>
      <c r="D496" t="s">
        <v>1155</v>
      </c>
      <c r="E496">
        <v>2015</v>
      </c>
      <c r="F496" t="s">
        <v>35</v>
      </c>
    </row>
    <row r="497" spans="1:6" x14ac:dyDescent="0.35">
      <c r="A497">
        <v>34</v>
      </c>
      <c r="B497" t="s">
        <v>1157</v>
      </c>
      <c r="D497" t="s">
        <v>1158</v>
      </c>
      <c r="E497">
        <v>2016</v>
      </c>
      <c r="F497" t="s">
        <v>1159</v>
      </c>
    </row>
    <row r="498" spans="1:6" x14ac:dyDescent="0.35">
      <c r="A498">
        <v>130</v>
      </c>
      <c r="B498" t="s">
        <v>1161</v>
      </c>
      <c r="D498" t="s">
        <v>1162</v>
      </c>
      <c r="E498">
        <v>2017</v>
      </c>
      <c r="F498" t="s">
        <v>35</v>
      </c>
    </row>
    <row r="499" spans="1:6" x14ac:dyDescent="0.35">
      <c r="A499">
        <v>2</v>
      </c>
      <c r="B499" t="s">
        <v>1164</v>
      </c>
      <c r="D499" t="s">
        <v>1165</v>
      </c>
      <c r="E499">
        <v>2021</v>
      </c>
      <c r="F499" t="s">
        <v>1166</v>
      </c>
    </row>
    <row r="500" spans="1:6" x14ac:dyDescent="0.35">
      <c r="A500">
        <v>10</v>
      </c>
      <c r="B500" t="s">
        <v>1168</v>
      </c>
      <c r="D500" t="s">
        <v>1169</v>
      </c>
      <c r="E500">
        <v>2018</v>
      </c>
      <c r="F500" t="s">
        <v>1170</v>
      </c>
    </row>
    <row r="501" spans="1:6" x14ac:dyDescent="0.35">
      <c r="A501">
        <v>269</v>
      </c>
      <c r="B501" t="s">
        <v>1172</v>
      </c>
      <c r="D501" t="s">
        <v>1173</v>
      </c>
      <c r="E501">
        <v>2007</v>
      </c>
      <c r="F501" t="s">
        <v>130</v>
      </c>
    </row>
    <row r="502" spans="1:6" x14ac:dyDescent="0.35">
      <c r="A502">
        <v>30</v>
      </c>
      <c r="B502" t="s">
        <v>1175</v>
      </c>
      <c r="D502" t="s">
        <v>1176</v>
      </c>
      <c r="E502">
        <v>2018</v>
      </c>
      <c r="F502" t="s">
        <v>1177</v>
      </c>
    </row>
    <row r="503" spans="1:6" x14ac:dyDescent="0.35">
      <c r="A503">
        <v>1</v>
      </c>
      <c r="B503" t="s">
        <v>1875</v>
      </c>
      <c r="D503" t="s">
        <v>1876</v>
      </c>
      <c r="E503">
        <v>2022</v>
      </c>
      <c r="F503" t="s">
        <v>1479</v>
      </c>
    </row>
    <row r="504" spans="1:6" x14ac:dyDescent="0.35">
      <c r="A504">
        <v>1</v>
      </c>
      <c r="B504" t="s">
        <v>2268</v>
      </c>
      <c r="D504" t="s">
        <v>2269</v>
      </c>
      <c r="E504">
        <v>2022</v>
      </c>
      <c r="F504" t="s">
        <v>2270</v>
      </c>
    </row>
    <row r="505" spans="1:6" x14ac:dyDescent="0.35">
      <c r="A505">
        <v>7</v>
      </c>
      <c r="B505" t="s">
        <v>2285</v>
      </c>
      <c r="D505" t="s">
        <v>2286</v>
      </c>
      <c r="E505">
        <v>2022</v>
      </c>
      <c r="F505" t="s">
        <v>424</v>
      </c>
    </row>
    <row r="506" spans="1:6" x14ac:dyDescent="0.35">
      <c r="A506">
        <v>2</v>
      </c>
      <c r="B506" t="s">
        <v>1381</v>
      </c>
      <c r="D506" t="s">
        <v>1382</v>
      </c>
      <c r="E506">
        <v>2023</v>
      </c>
      <c r="F506" t="s">
        <v>1383</v>
      </c>
    </row>
    <row r="507" spans="1:6" x14ac:dyDescent="0.35">
      <c r="A507">
        <v>1</v>
      </c>
      <c r="B507" t="s">
        <v>1179</v>
      </c>
      <c r="D507" t="s">
        <v>1180</v>
      </c>
      <c r="E507">
        <v>2022</v>
      </c>
      <c r="F507" t="s">
        <v>1181</v>
      </c>
    </row>
    <row r="508" spans="1:6" x14ac:dyDescent="0.35">
      <c r="A508">
        <v>9</v>
      </c>
      <c r="B508" t="s">
        <v>1183</v>
      </c>
      <c r="D508" t="s">
        <v>1184</v>
      </c>
      <c r="E508">
        <v>2018</v>
      </c>
      <c r="F508" t="s">
        <v>1185</v>
      </c>
    </row>
    <row r="509" spans="1:6" x14ac:dyDescent="0.35">
      <c r="A509">
        <v>9</v>
      </c>
      <c r="B509" t="s">
        <v>1187</v>
      </c>
      <c r="D509" t="s">
        <v>1188</v>
      </c>
      <c r="E509">
        <v>2019</v>
      </c>
      <c r="F509" t="s">
        <v>43</v>
      </c>
    </row>
    <row r="510" spans="1:6" x14ac:dyDescent="0.35">
      <c r="A510">
        <v>490</v>
      </c>
      <c r="B510" t="s">
        <v>1190</v>
      </c>
      <c r="D510" t="s">
        <v>1191</v>
      </c>
      <c r="E510">
        <v>2004</v>
      </c>
      <c r="F510" t="s">
        <v>35</v>
      </c>
    </row>
    <row r="511" spans="1:6" x14ac:dyDescent="0.35">
      <c r="A511">
        <v>4</v>
      </c>
      <c r="B511" t="s">
        <v>1193</v>
      </c>
      <c r="D511" t="s">
        <v>1194</v>
      </c>
      <c r="E511">
        <v>2022</v>
      </c>
      <c r="F511" t="s">
        <v>319</v>
      </c>
    </row>
    <row r="512" spans="1:6" x14ac:dyDescent="0.35">
      <c r="A512">
        <v>1</v>
      </c>
      <c r="B512" t="s">
        <v>1196</v>
      </c>
      <c r="D512" t="s">
        <v>1197</v>
      </c>
      <c r="E512">
        <v>2021</v>
      </c>
      <c r="F512" t="s">
        <v>1198</v>
      </c>
    </row>
    <row r="513" spans="1:6" x14ac:dyDescent="0.35">
      <c r="A513">
        <v>35</v>
      </c>
      <c r="B513" t="s">
        <v>1200</v>
      </c>
      <c r="D513" t="s">
        <v>1201</v>
      </c>
      <c r="E513">
        <v>2020</v>
      </c>
      <c r="F513" t="s">
        <v>236</v>
      </c>
    </row>
    <row r="514" spans="1:6" x14ac:dyDescent="0.35">
      <c r="A514">
        <v>6</v>
      </c>
      <c r="B514" t="s">
        <v>1203</v>
      </c>
      <c r="D514" t="s">
        <v>1204</v>
      </c>
      <c r="E514">
        <v>2021</v>
      </c>
      <c r="F514" t="s">
        <v>1205</v>
      </c>
    </row>
    <row r="515" spans="1:6" x14ac:dyDescent="0.35">
      <c r="A515">
        <v>19</v>
      </c>
      <c r="B515" t="s">
        <v>1207</v>
      </c>
      <c r="D515" t="s">
        <v>1208</v>
      </c>
      <c r="E515">
        <v>2019</v>
      </c>
      <c r="F515" t="s">
        <v>1209</v>
      </c>
    </row>
    <row r="516" spans="1:6" x14ac:dyDescent="0.35">
      <c r="A516">
        <v>35</v>
      </c>
      <c r="B516" t="s">
        <v>1211</v>
      </c>
      <c r="D516" t="s">
        <v>1212</v>
      </c>
      <c r="E516">
        <v>2015</v>
      </c>
      <c r="F516" t="s">
        <v>1213</v>
      </c>
    </row>
    <row r="517" spans="1:6" x14ac:dyDescent="0.35">
      <c r="A517">
        <v>3</v>
      </c>
      <c r="B517" t="s">
        <v>1779</v>
      </c>
      <c r="D517" t="s">
        <v>1780</v>
      </c>
      <c r="E517">
        <v>2022</v>
      </c>
      <c r="F517" t="s">
        <v>1781</v>
      </c>
    </row>
    <row r="518" spans="1:6" x14ac:dyDescent="0.35">
      <c r="A518">
        <v>3</v>
      </c>
      <c r="B518" t="s">
        <v>1417</v>
      </c>
      <c r="D518" t="s">
        <v>1418</v>
      </c>
      <c r="E518">
        <v>2022</v>
      </c>
      <c r="F518" t="s">
        <v>361</v>
      </c>
    </row>
    <row r="519" spans="1:6" x14ac:dyDescent="0.35">
      <c r="A519">
        <v>1</v>
      </c>
      <c r="B519" t="s">
        <v>1617</v>
      </c>
      <c r="D519" t="s">
        <v>1618</v>
      </c>
      <c r="E519">
        <v>2022</v>
      </c>
      <c r="F519" t="s">
        <v>1619</v>
      </c>
    </row>
    <row r="520" spans="1:6" x14ac:dyDescent="0.35">
      <c r="A520">
        <v>25</v>
      </c>
      <c r="B520" t="s">
        <v>1785</v>
      </c>
      <c r="D520" t="s">
        <v>1786</v>
      </c>
      <c r="E520">
        <v>2022</v>
      </c>
      <c r="F520" t="s">
        <v>1787</v>
      </c>
    </row>
    <row r="521" spans="1:6" x14ac:dyDescent="0.35">
      <c r="A521">
        <v>1</v>
      </c>
      <c r="B521" t="s">
        <v>1880</v>
      </c>
      <c r="D521" t="s">
        <v>1881</v>
      </c>
      <c r="E521">
        <v>2022</v>
      </c>
      <c r="F521" t="s">
        <v>1882</v>
      </c>
    </row>
    <row r="522" spans="1:6" x14ac:dyDescent="0.35">
      <c r="A522">
        <v>58</v>
      </c>
      <c r="B522" t="s">
        <v>2032</v>
      </c>
      <c r="D522" t="s">
        <v>1194</v>
      </c>
      <c r="E522">
        <v>2022</v>
      </c>
      <c r="F522" t="s">
        <v>319</v>
      </c>
    </row>
    <row r="523" spans="1:6" x14ac:dyDescent="0.35">
      <c r="A523">
        <v>4</v>
      </c>
      <c r="B523" t="s">
        <v>1215</v>
      </c>
      <c r="D523" t="s">
        <v>1216</v>
      </c>
      <c r="E523">
        <v>2018</v>
      </c>
      <c r="F523" t="s">
        <v>997</v>
      </c>
    </row>
    <row r="524" spans="1:6" x14ac:dyDescent="0.35">
      <c r="A524">
        <v>6</v>
      </c>
      <c r="B524" t="s">
        <v>2140</v>
      </c>
      <c r="D524" t="s">
        <v>2141</v>
      </c>
      <c r="E524">
        <v>2022</v>
      </c>
      <c r="F524" t="s">
        <v>106</v>
      </c>
    </row>
    <row r="525" spans="1:6" x14ac:dyDescent="0.35">
      <c r="A525">
        <v>1</v>
      </c>
      <c r="B525" t="s">
        <v>1564</v>
      </c>
      <c r="D525" t="s">
        <v>1565</v>
      </c>
      <c r="E525">
        <v>2022</v>
      </c>
      <c r="F525" t="s">
        <v>1566</v>
      </c>
    </row>
    <row r="526" spans="1:6" x14ac:dyDescent="0.35">
      <c r="A526">
        <v>46</v>
      </c>
      <c r="B526" t="s">
        <v>1218</v>
      </c>
      <c r="D526" t="s">
        <v>1219</v>
      </c>
      <c r="E526">
        <v>2020</v>
      </c>
      <c r="F526" t="s">
        <v>1220</v>
      </c>
    </row>
    <row r="527" spans="1:6" x14ac:dyDescent="0.35">
      <c r="A527">
        <v>38</v>
      </c>
      <c r="B527" t="s">
        <v>1222</v>
      </c>
      <c r="D527" t="s">
        <v>1223</v>
      </c>
      <c r="E527">
        <v>2017</v>
      </c>
      <c r="F527" t="s">
        <v>236</v>
      </c>
    </row>
    <row r="528" spans="1:6" x14ac:dyDescent="0.35">
      <c r="A528">
        <v>148</v>
      </c>
      <c r="B528" t="s">
        <v>1225</v>
      </c>
      <c r="D528" t="s">
        <v>1226</v>
      </c>
      <c r="E528">
        <v>2013</v>
      </c>
      <c r="F528" t="s">
        <v>428</v>
      </c>
    </row>
    <row r="529" spans="1:6" x14ac:dyDescent="0.35">
      <c r="A529">
        <v>57</v>
      </c>
      <c r="B529" t="s">
        <v>1228</v>
      </c>
      <c r="D529" t="s">
        <v>1229</v>
      </c>
      <c r="E529">
        <v>2019</v>
      </c>
      <c r="F529" t="s">
        <v>71</v>
      </c>
    </row>
    <row r="530" spans="1:6" x14ac:dyDescent="0.35">
      <c r="A530">
        <v>26</v>
      </c>
      <c r="B530" t="s">
        <v>1231</v>
      </c>
      <c r="D530" t="s">
        <v>1232</v>
      </c>
      <c r="E530">
        <v>2011</v>
      </c>
      <c r="F530" t="s">
        <v>1233</v>
      </c>
    </row>
    <row r="531" spans="1:6" x14ac:dyDescent="0.35">
      <c r="A531">
        <v>45</v>
      </c>
      <c r="B531" t="s">
        <v>1235</v>
      </c>
      <c r="D531" t="s">
        <v>1236</v>
      </c>
      <c r="E531">
        <v>2008</v>
      </c>
      <c r="F531" t="s">
        <v>1237</v>
      </c>
    </row>
    <row r="532" spans="1:6" x14ac:dyDescent="0.35">
      <c r="A532">
        <v>124</v>
      </c>
      <c r="B532" t="s">
        <v>1239</v>
      </c>
      <c r="D532" t="s">
        <v>1240</v>
      </c>
      <c r="E532">
        <v>2019</v>
      </c>
      <c r="F532" t="s">
        <v>210</v>
      </c>
    </row>
    <row r="533" spans="1:6" x14ac:dyDescent="0.35">
      <c r="A533">
        <v>25</v>
      </c>
      <c r="B533" t="s">
        <v>1242</v>
      </c>
      <c r="D533" t="s">
        <v>1243</v>
      </c>
      <c r="E533">
        <v>2012</v>
      </c>
      <c r="F533" t="s">
        <v>599</v>
      </c>
    </row>
    <row r="534" spans="1:6" x14ac:dyDescent="0.35">
      <c r="A534">
        <v>81</v>
      </c>
      <c r="B534" t="s">
        <v>1245</v>
      </c>
      <c r="D534" t="s">
        <v>1246</v>
      </c>
      <c r="E534">
        <v>2013</v>
      </c>
      <c r="F534" t="s">
        <v>162</v>
      </c>
    </row>
    <row r="535" spans="1:6" x14ac:dyDescent="0.35">
      <c r="A535">
        <v>4</v>
      </c>
      <c r="B535" t="s">
        <v>1248</v>
      </c>
      <c r="D535" t="s">
        <v>1249</v>
      </c>
      <c r="E535">
        <v>2020</v>
      </c>
      <c r="F535" t="s">
        <v>1250</v>
      </c>
    </row>
    <row r="536" spans="1:6" x14ac:dyDescent="0.35">
      <c r="A536">
        <v>68</v>
      </c>
      <c r="B536" t="s">
        <v>1252</v>
      </c>
      <c r="D536" t="s">
        <v>1253</v>
      </c>
      <c r="E536">
        <v>2011</v>
      </c>
      <c r="F536" t="s">
        <v>1254</v>
      </c>
    </row>
    <row r="537" spans="1:6" x14ac:dyDescent="0.35">
      <c r="A537">
        <v>30</v>
      </c>
      <c r="B537" t="s">
        <v>1256</v>
      </c>
      <c r="D537" t="s">
        <v>1257</v>
      </c>
      <c r="E537">
        <v>2017</v>
      </c>
      <c r="F537" t="s">
        <v>1258</v>
      </c>
    </row>
    <row r="538" spans="1:6" x14ac:dyDescent="0.35">
      <c r="A538">
        <v>60</v>
      </c>
      <c r="B538" t="s">
        <v>1260</v>
      </c>
      <c r="D538" t="s">
        <v>1261</v>
      </c>
      <c r="E538">
        <v>2013</v>
      </c>
      <c r="F538" t="s">
        <v>252</v>
      </c>
    </row>
    <row r="539" spans="1:6" x14ac:dyDescent="0.35">
      <c r="A539">
        <v>30</v>
      </c>
      <c r="B539" t="s">
        <v>1263</v>
      </c>
      <c r="D539" t="s">
        <v>1264</v>
      </c>
      <c r="E539">
        <v>2011</v>
      </c>
      <c r="F539" t="s">
        <v>1265</v>
      </c>
    </row>
    <row r="540" spans="1:6" x14ac:dyDescent="0.35">
      <c r="A540">
        <v>65</v>
      </c>
      <c r="B540" t="s">
        <v>1267</v>
      </c>
      <c r="D540" t="s">
        <v>1268</v>
      </c>
      <c r="E540">
        <v>2012</v>
      </c>
      <c r="F540" t="s">
        <v>1269</v>
      </c>
    </row>
    <row r="541" spans="1:6" x14ac:dyDescent="0.35">
      <c r="A541">
        <v>64</v>
      </c>
      <c r="B541" t="s">
        <v>1271</v>
      </c>
      <c r="D541" t="s">
        <v>1272</v>
      </c>
      <c r="E541">
        <v>2020</v>
      </c>
      <c r="F541" t="s">
        <v>1273</v>
      </c>
    </row>
    <row r="542" spans="1:6" x14ac:dyDescent="0.35">
      <c r="A542">
        <v>6</v>
      </c>
      <c r="B542" t="s">
        <v>1275</v>
      </c>
      <c r="D542" t="s">
        <v>1276</v>
      </c>
      <c r="E542">
        <v>2020</v>
      </c>
      <c r="F542" t="s">
        <v>170</v>
      </c>
    </row>
    <row r="543" spans="1:6" x14ac:dyDescent="0.35">
      <c r="A543">
        <v>68</v>
      </c>
      <c r="B543" t="s">
        <v>1278</v>
      </c>
      <c r="D543" t="s">
        <v>1279</v>
      </c>
      <c r="E543">
        <v>2011</v>
      </c>
      <c r="F543" t="s">
        <v>1280</v>
      </c>
    </row>
    <row r="544" spans="1:6" x14ac:dyDescent="0.35">
      <c r="A544">
        <v>1</v>
      </c>
      <c r="B544" t="s">
        <v>1864</v>
      </c>
      <c r="D544" t="s">
        <v>1865</v>
      </c>
      <c r="E544">
        <v>2022</v>
      </c>
      <c r="F544" t="s">
        <v>440</v>
      </c>
    </row>
    <row r="545" spans="1:6" x14ac:dyDescent="0.35">
      <c r="A545">
        <v>1</v>
      </c>
      <c r="B545" t="s">
        <v>2113</v>
      </c>
      <c r="D545" t="s">
        <v>2114</v>
      </c>
      <c r="E545">
        <v>2022</v>
      </c>
      <c r="F545" t="s">
        <v>2115</v>
      </c>
    </row>
    <row r="546" spans="1:6" x14ac:dyDescent="0.35">
      <c r="A546">
        <v>1</v>
      </c>
      <c r="B546" t="s">
        <v>2113</v>
      </c>
      <c r="D546" t="s">
        <v>2356</v>
      </c>
      <c r="E546">
        <v>2022</v>
      </c>
      <c r="F546" t="s">
        <v>2357</v>
      </c>
    </row>
    <row r="547" spans="1:6" x14ac:dyDescent="0.35">
      <c r="A547">
        <v>6</v>
      </c>
      <c r="B547" t="s">
        <v>1593</v>
      </c>
      <c r="D547" t="s">
        <v>1594</v>
      </c>
      <c r="E547">
        <v>2022</v>
      </c>
      <c r="F547" t="s">
        <v>1595</v>
      </c>
    </row>
    <row r="548" spans="1:6" x14ac:dyDescent="0.35">
      <c r="A548">
        <v>8</v>
      </c>
      <c r="B548" t="s">
        <v>1746</v>
      </c>
      <c r="D548" t="s">
        <v>1747</v>
      </c>
      <c r="E548">
        <v>2022</v>
      </c>
      <c r="F548" t="s">
        <v>52</v>
      </c>
    </row>
    <row r="549" spans="1:6" x14ac:dyDescent="0.35">
      <c r="A549">
        <v>26</v>
      </c>
      <c r="B549" t="s">
        <v>1282</v>
      </c>
      <c r="D549" t="s">
        <v>1283</v>
      </c>
      <c r="E549">
        <v>2019</v>
      </c>
      <c r="F549" t="s">
        <v>236</v>
      </c>
    </row>
    <row r="550" spans="1:6" x14ac:dyDescent="0.35">
      <c r="A550">
        <v>28</v>
      </c>
      <c r="B550" t="s">
        <v>1285</v>
      </c>
      <c r="D550" t="s">
        <v>1286</v>
      </c>
      <c r="E550">
        <v>2004</v>
      </c>
      <c r="F550" t="s">
        <v>1287</v>
      </c>
    </row>
    <row r="551" spans="1:6" x14ac:dyDescent="0.35">
      <c r="A551">
        <v>1</v>
      </c>
      <c r="B551" t="s">
        <v>1893</v>
      </c>
      <c r="D551" t="s">
        <v>1894</v>
      </c>
      <c r="E551">
        <v>2022</v>
      </c>
      <c r="F551" t="s">
        <v>1895</v>
      </c>
    </row>
  </sheetData>
  <autoFilter ref="A1:F551" xr:uid="{D7C2EA2F-C96A-46BC-A3D8-9D0EE4BAF17C}"/>
  <sortState xmlns:xlrd2="http://schemas.microsoft.com/office/spreadsheetml/2017/richdata2" ref="A2:F551">
    <sortCondition descending="1" ref="C2:C551"/>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F5BAF-BB47-4B16-82B4-D81CC5BFEC3B}">
  <dimension ref="A1:J553"/>
  <sheetViews>
    <sheetView workbookViewId="0">
      <pane ySplit="1" topLeftCell="A2" activePane="bottomLeft" state="frozen"/>
      <selection pane="bottomLeft" activeCell="I11" sqref="I11"/>
    </sheetView>
  </sheetViews>
  <sheetFormatPr defaultRowHeight="14.5" x14ac:dyDescent="0.35"/>
  <cols>
    <col min="1" max="1" width="6" customWidth="1"/>
    <col min="2" max="2" width="8.1796875" customWidth="1"/>
    <col min="3" max="3" width="14.36328125" customWidth="1"/>
    <col min="4" max="4" width="39.90625" customWidth="1"/>
    <col min="5" max="5" width="8.1796875" customWidth="1"/>
  </cols>
  <sheetData>
    <row r="1" spans="1:10" x14ac:dyDescent="0.35">
      <c r="A1" t="s">
        <v>2437</v>
      </c>
      <c r="B1" t="s">
        <v>0</v>
      </c>
      <c r="C1" t="s">
        <v>1</v>
      </c>
      <c r="D1" t="s">
        <v>3</v>
      </c>
      <c r="E1" t="s">
        <v>4</v>
      </c>
      <c r="G1" t="s">
        <v>2439</v>
      </c>
    </row>
    <row r="2" spans="1:10" x14ac:dyDescent="0.35">
      <c r="A2">
        <v>1</v>
      </c>
      <c r="B2">
        <v>830</v>
      </c>
      <c r="C2" t="s">
        <v>817</v>
      </c>
      <c r="D2" t="s">
        <v>818</v>
      </c>
      <c r="E2">
        <v>2006</v>
      </c>
      <c r="G2">
        <v>830</v>
      </c>
    </row>
    <row r="3" spans="1:10" x14ac:dyDescent="0.35">
      <c r="A3">
        <v>2</v>
      </c>
      <c r="B3">
        <v>517</v>
      </c>
      <c r="C3" t="s">
        <v>1154</v>
      </c>
      <c r="D3" t="s">
        <v>1155</v>
      </c>
      <c r="E3">
        <v>2015</v>
      </c>
      <c r="G3">
        <v>517</v>
      </c>
    </row>
    <row r="4" spans="1:10" x14ac:dyDescent="0.35">
      <c r="A4">
        <v>3</v>
      </c>
      <c r="B4">
        <v>506</v>
      </c>
      <c r="C4" t="s">
        <v>621</v>
      </c>
      <c r="D4" t="s">
        <v>622</v>
      </c>
      <c r="E4">
        <v>2009</v>
      </c>
      <c r="G4">
        <v>506</v>
      </c>
      <c r="H4" t="s">
        <v>2448</v>
      </c>
      <c r="I4">
        <f>SUM(G2:G4)</f>
        <v>1853</v>
      </c>
      <c r="J4">
        <f>I4/G18</f>
        <v>8.9232399113936239E-2</v>
      </c>
    </row>
    <row r="5" spans="1:10" x14ac:dyDescent="0.35">
      <c r="A5">
        <v>4</v>
      </c>
      <c r="B5">
        <v>490</v>
      </c>
      <c r="C5" t="s">
        <v>1190</v>
      </c>
      <c r="D5" t="s">
        <v>1191</v>
      </c>
      <c r="E5">
        <v>2004</v>
      </c>
      <c r="G5">
        <v>490</v>
      </c>
    </row>
    <row r="6" spans="1:10" x14ac:dyDescent="0.35">
      <c r="A6">
        <v>5</v>
      </c>
      <c r="B6">
        <v>486</v>
      </c>
      <c r="C6" t="s">
        <v>820</v>
      </c>
      <c r="D6" t="s">
        <v>821</v>
      </c>
      <c r="E6">
        <v>2018</v>
      </c>
      <c r="G6">
        <v>486</v>
      </c>
    </row>
    <row r="7" spans="1:10" x14ac:dyDescent="0.35">
      <c r="A7">
        <v>6</v>
      </c>
      <c r="B7">
        <v>485</v>
      </c>
      <c r="C7" t="s">
        <v>1121</v>
      </c>
      <c r="D7" t="s">
        <v>1122</v>
      </c>
      <c r="E7">
        <v>2017</v>
      </c>
      <c r="G7">
        <v>485</v>
      </c>
    </row>
    <row r="8" spans="1:10" x14ac:dyDescent="0.35">
      <c r="A8">
        <v>7</v>
      </c>
      <c r="B8">
        <v>475</v>
      </c>
      <c r="C8" t="s">
        <v>160</v>
      </c>
      <c r="D8" t="s">
        <v>161</v>
      </c>
      <c r="E8">
        <v>2014</v>
      </c>
      <c r="G8">
        <v>475</v>
      </c>
    </row>
    <row r="9" spans="1:10" x14ac:dyDescent="0.35">
      <c r="A9">
        <v>8</v>
      </c>
      <c r="B9">
        <v>465</v>
      </c>
      <c r="C9" t="s">
        <v>76</v>
      </c>
      <c r="D9" t="s">
        <v>77</v>
      </c>
      <c r="E9">
        <v>2016</v>
      </c>
      <c r="G9">
        <v>465</v>
      </c>
    </row>
    <row r="10" spans="1:10" x14ac:dyDescent="0.35">
      <c r="A10">
        <v>9</v>
      </c>
      <c r="B10">
        <v>349</v>
      </c>
      <c r="C10" t="s">
        <v>146</v>
      </c>
      <c r="D10" t="s">
        <v>147</v>
      </c>
      <c r="E10">
        <v>2017</v>
      </c>
      <c r="G10">
        <v>349</v>
      </c>
    </row>
    <row r="11" spans="1:10" x14ac:dyDescent="0.35">
      <c r="A11">
        <v>10</v>
      </c>
      <c r="B11">
        <v>308</v>
      </c>
      <c r="C11" t="s">
        <v>419</v>
      </c>
      <c r="D11" t="s">
        <v>420</v>
      </c>
      <c r="E11">
        <v>2017</v>
      </c>
      <c r="G11">
        <v>308</v>
      </c>
    </row>
    <row r="12" spans="1:10" x14ac:dyDescent="0.35">
      <c r="A12">
        <v>11</v>
      </c>
      <c r="B12">
        <v>307</v>
      </c>
      <c r="C12" t="s">
        <v>753</v>
      </c>
      <c r="D12" t="s">
        <v>754</v>
      </c>
      <c r="E12">
        <v>2015</v>
      </c>
      <c r="G12">
        <v>307</v>
      </c>
    </row>
    <row r="13" spans="1:10" x14ac:dyDescent="0.35">
      <c r="A13">
        <v>12</v>
      </c>
      <c r="B13">
        <v>282</v>
      </c>
      <c r="C13" t="s">
        <v>548</v>
      </c>
      <c r="D13" t="s">
        <v>549</v>
      </c>
      <c r="E13">
        <v>2006</v>
      </c>
      <c r="G13">
        <v>282</v>
      </c>
    </row>
    <row r="14" spans="1:10" x14ac:dyDescent="0.35">
      <c r="A14">
        <v>13</v>
      </c>
      <c r="B14">
        <v>269</v>
      </c>
      <c r="C14" t="s">
        <v>1172</v>
      </c>
      <c r="D14" t="s">
        <v>1173</v>
      </c>
      <c r="E14">
        <v>2007</v>
      </c>
      <c r="G14">
        <v>269</v>
      </c>
    </row>
    <row r="15" spans="1:10" x14ac:dyDescent="0.35">
      <c r="A15">
        <v>14</v>
      </c>
      <c r="B15">
        <v>268</v>
      </c>
      <c r="C15" t="s">
        <v>505</v>
      </c>
      <c r="D15" t="s">
        <v>506</v>
      </c>
      <c r="E15">
        <v>2019</v>
      </c>
      <c r="G15">
        <v>268</v>
      </c>
    </row>
    <row r="16" spans="1:10" x14ac:dyDescent="0.35">
      <c r="A16">
        <v>15</v>
      </c>
      <c r="B16">
        <v>258</v>
      </c>
      <c r="C16" t="s">
        <v>651</v>
      </c>
      <c r="D16" t="s">
        <v>652</v>
      </c>
      <c r="E16">
        <v>2019</v>
      </c>
      <c r="G16">
        <v>258</v>
      </c>
    </row>
    <row r="17" spans="1:9" x14ac:dyDescent="0.35">
      <c r="A17">
        <v>16</v>
      </c>
      <c r="B17">
        <v>242</v>
      </c>
      <c r="C17" t="s">
        <v>897</v>
      </c>
      <c r="D17" t="s">
        <v>901</v>
      </c>
      <c r="E17">
        <v>2016</v>
      </c>
      <c r="F17" t="s">
        <v>2440</v>
      </c>
      <c r="G17">
        <f>SUM(G2:G16)</f>
        <v>6295</v>
      </c>
      <c r="H17" t="s">
        <v>2442</v>
      </c>
      <c r="I17" s="2">
        <f>G17/G18</f>
        <v>0.30313974766445151</v>
      </c>
    </row>
    <row r="18" spans="1:9" x14ac:dyDescent="0.35">
      <c r="A18">
        <v>17</v>
      </c>
      <c r="B18">
        <v>241</v>
      </c>
      <c r="C18" t="s">
        <v>89</v>
      </c>
      <c r="D18" t="s">
        <v>90</v>
      </c>
      <c r="E18">
        <v>2019</v>
      </c>
      <c r="F18" t="s">
        <v>2441</v>
      </c>
      <c r="G18">
        <f>B553</f>
        <v>20766</v>
      </c>
    </row>
    <row r="19" spans="1:9" x14ac:dyDescent="0.35">
      <c r="A19">
        <v>18</v>
      </c>
      <c r="B19">
        <v>238</v>
      </c>
      <c r="C19" t="s">
        <v>621</v>
      </c>
      <c r="D19" t="s">
        <v>624</v>
      </c>
      <c r="E19">
        <v>2011</v>
      </c>
    </row>
    <row r="20" spans="1:9" x14ac:dyDescent="0.35">
      <c r="A20">
        <v>19</v>
      </c>
      <c r="B20">
        <v>218</v>
      </c>
      <c r="C20" t="s">
        <v>878</v>
      </c>
      <c r="D20" t="s">
        <v>879</v>
      </c>
      <c r="E20">
        <v>2017</v>
      </c>
    </row>
    <row r="21" spans="1:9" x14ac:dyDescent="0.35">
      <c r="A21">
        <v>20</v>
      </c>
      <c r="B21">
        <v>213</v>
      </c>
      <c r="C21" t="s">
        <v>58</v>
      </c>
      <c r="D21" t="s">
        <v>59</v>
      </c>
      <c r="E21">
        <v>2011</v>
      </c>
    </row>
    <row r="22" spans="1:9" x14ac:dyDescent="0.35">
      <c r="A22">
        <v>21</v>
      </c>
      <c r="B22">
        <v>211</v>
      </c>
      <c r="C22" t="s">
        <v>286</v>
      </c>
      <c r="D22" t="s">
        <v>287</v>
      </c>
      <c r="E22">
        <v>2017</v>
      </c>
    </row>
    <row r="23" spans="1:9" x14ac:dyDescent="0.35">
      <c r="A23">
        <v>22</v>
      </c>
      <c r="B23">
        <v>209</v>
      </c>
      <c r="C23" t="s">
        <v>610</v>
      </c>
      <c r="D23" t="s">
        <v>611</v>
      </c>
      <c r="E23">
        <v>2020</v>
      </c>
    </row>
    <row r="24" spans="1:9" x14ac:dyDescent="0.35">
      <c r="A24">
        <v>23</v>
      </c>
      <c r="B24">
        <v>204</v>
      </c>
      <c r="C24" t="s">
        <v>776</v>
      </c>
      <c r="D24" t="s">
        <v>777</v>
      </c>
      <c r="E24">
        <v>2018</v>
      </c>
    </row>
    <row r="25" spans="1:9" x14ac:dyDescent="0.35">
      <c r="A25">
        <v>24</v>
      </c>
      <c r="B25">
        <v>200</v>
      </c>
      <c r="C25" t="s">
        <v>725</v>
      </c>
      <c r="D25" t="s">
        <v>726</v>
      </c>
      <c r="E25">
        <v>2019</v>
      </c>
    </row>
    <row r="26" spans="1:9" x14ac:dyDescent="0.35">
      <c r="A26">
        <v>25</v>
      </c>
      <c r="B26">
        <v>199</v>
      </c>
      <c r="C26" t="s">
        <v>1069</v>
      </c>
      <c r="D26" t="s">
        <v>1070</v>
      </c>
      <c r="E26">
        <v>2017</v>
      </c>
    </row>
    <row r="27" spans="1:9" x14ac:dyDescent="0.35">
      <c r="A27">
        <v>26</v>
      </c>
      <c r="B27">
        <v>179</v>
      </c>
      <c r="C27" t="s">
        <v>480</v>
      </c>
      <c r="D27" t="s">
        <v>481</v>
      </c>
      <c r="E27">
        <v>2010</v>
      </c>
    </row>
    <row r="28" spans="1:9" x14ac:dyDescent="0.35">
      <c r="A28">
        <v>27</v>
      </c>
      <c r="B28">
        <v>157</v>
      </c>
      <c r="C28" t="s">
        <v>192</v>
      </c>
      <c r="D28" t="s">
        <v>193</v>
      </c>
      <c r="E28">
        <v>2017</v>
      </c>
    </row>
    <row r="29" spans="1:9" x14ac:dyDescent="0.35">
      <c r="A29">
        <v>28</v>
      </c>
      <c r="B29">
        <v>148</v>
      </c>
      <c r="C29" t="s">
        <v>1225</v>
      </c>
      <c r="D29" t="s">
        <v>1226</v>
      </c>
      <c r="E29">
        <v>2013</v>
      </c>
    </row>
    <row r="30" spans="1:9" x14ac:dyDescent="0.35">
      <c r="A30">
        <v>29</v>
      </c>
      <c r="B30">
        <v>144</v>
      </c>
      <c r="C30" t="s">
        <v>208</v>
      </c>
      <c r="D30" t="s">
        <v>209</v>
      </c>
      <c r="E30">
        <v>2019</v>
      </c>
    </row>
    <row r="31" spans="1:9" x14ac:dyDescent="0.35">
      <c r="A31">
        <v>30</v>
      </c>
      <c r="B31">
        <v>143</v>
      </c>
      <c r="C31" t="s">
        <v>607</v>
      </c>
      <c r="D31" t="s">
        <v>608</v>
      </c>
      <c r="E31">
        <v>2020</v>
      </c>
    </row>
    <row r="32" spans="1:9" x14ac:dyDescent="0.35">
      <c r="A32">
        <v>31</v>
      </c>
      <c r="B32">
        <v>136</v>
      </c>
      <c r="C32" t="s">
        <v>33</v>
      </c>
      <c r="D32" t="s">
        <v>34</v>
      </c>
      <c r="E32">
        <v>2007</v>
      </c>
    </row>
    <row r="33" spans="1:5" x14ac:dyDescent="0.35">
      <c r="A33">
        <v>32</v>
      </c>
      <c r="B33">
        <v>130</v>
      </c>
      <c r="C33" t="s">
        <v>1161</v>
      </c>
      <c r="D33" t="s">
        <v>1162</v>
      </c>
      <c r="E33">
        <v>2017</v>
      </c>
    </row>
    <row r="34" spans="1:5" x14ac:dyDescent="0.35">
      <c r="A34">
        <v>33</v>
      </c>
      <c r="B34">
        <v>129</v>
      </c>
      <c r="C34" t="s">
        <v>965</v>
      </c>
      <c r="D34" t="s">
        <v>966</v>
      </c>
      <c r="E34">
        <v>2015</v>
      </c>
    </row>
    <row r="35" spans="1:5" x14ac:dyDescent="0.35">
      <c r="A35">
        <v>34</v>
      </c>
      <c r="B35">
        <v>124</v>
      </c>
      <c r="C35" t="s">
        <v>1239</v>
      </c>
      <c r="D35" t="s">
        <v>1240</v>
      </c>
      <c r="E35">
        <v>2019</v>
      </c>
    </row>
    <row r="36" spans="1:5" x14ac:dyDescent="0.35">
      <c r="A36">
        <v>35</v>
      </c>
      <c r="B36">
        <v>122</v>
      </c>
      <c r="C36" t="s">
        <v>2023</v>
      </c>
      <c r="D36" t="s">
        <v>807</v>
      </c>
      <c r="E36">
        <v>2022</v>
      </c>
    </row>
    <row r="37" spans="1:5" x14ac:dyDescent="0.35">
      <c r="A37">
        <v>36</v>
      </c>
      <c r="B37">
        <v>121</v>
      </c>
      <c r="C37" t="s">
        <v>532</v>
      </c>
      <c r="D37" t="s">
        <v>533</v>
      </c>
      <c r="E37">
        <v>2017</v>
      </c>
    </row>
    <row r="38" spans="1:5" x14ac:dyDescent="0.35">
      <c r="A38">
        <v>37</v>
      </c>
      <c r="B38">
        <v>119</v>
      </c>
      <c r="C38" t="s">
        <v>465</v>
      </c>
      <c r="D38" t="s">
        <v>466</v>
      </c>
      <c r="E38">
        <v>2016</v>
      </c>
    </row>
    <row r="39" spans="1:5" x14ac:dyDescent="0.35">
      <c r="A39">
        <v>38</v>
      </c>
      <c r="B39">
        <v>119</v>
      </c>
      <c r="C39" t="s">
        <v>2168</v>
      </c>
      <c r="D39" t="s">
        <v>2169</v>
      </c>
      <c r="E39">
        <v>2022</v>
      </c>
    </row>
    <row r="40" spans="1:5" x14ac:dyDescent="0.35">
      <c r="A40">
        <v>39</v>
      </c>
      <c r="B40">
        <v>117</v>
      </c>
      <c r="C40" t="s">
        <v>342</v>
      </c>
      <c r="D40" t="s">
        <v>343</v>
      </c>
      <c r="E40">
        <v>2016</v>
      </c>
    </row>
    <row r="41" spans="1:5" x14ac:dyDescent="0.35">
      <c r="A41">
        <v>40</v>
      </c>
      <c r="B41">
        <v>117</v>
      </c>
      <c r="C41" t="s">
        <v>737</v>
      </c>
      <c r="D41" t="s">
        <v>740</v>
      </c>
      <c r="E41">
        <v>2017</v>
      </c>
    </row>
    <row r="42" spans="1:5" x14ac:dyDescent="0.35">
      <c r="A42">
        <v>41</v>
      </c>
      <c r="B42">
        <v>114</v>
      </c>
      <c r="C42" t="s">
        <v>780</v>
      </c>
      <c r="D42" t="s">
        <v>781</v>
      </c>
      <c r="E42">
        <v>2015</v>
      </c>
    </row>
    <row r="43" spans="1:5" x14ac:dyDescent="0.35">
      <c r="A43">
        <v>42</v>
      </c>
      <c r="B43">
        <v>109</v>
      </c>
      <c r="C43" t="s">
        <v>1127</v>
      </c>
      <c r="D43" t="s">
        <v>1128</v>
      </c>
      <c r="E43">
        <v>2016</v>
      </c>
    </row>
    <row r="44" spans="1:5" x14ac:dyDescent="0.35">
      <c r="A44">
        <v>43</v>
      </c>
      <c r="B44">
        <v>107</v>
      </c>
      <c r="C44" t="s">
        <v>833</v>
      </c>
      <c r="D44" t="s">
        <v>834</v>
      </c>
      <c r="E44">
        <v>2016</v>
      </c>
    </row>
    <row r="45" spans="1:5" x14ac:dyDescent="0.35">
      <c r="A45">
        <v>44</v>
      </c>
      <c r="B45">
        <v>105</v>
      </c>
      <c r="C45" t="s">
        <v>1063</v>
      </c>
      <c r="D45" t="s">
        <v>1064</v>
      </c>
      <c r="E45">
        <v>2015</v>
      </c>
    </row>
    <row r="46" spans="1:5" x14ac:dyDescent="0.35">
      <c r="A46">
        <v>45</v>
      </c>
      <c r="B46">
        <v>104</v>
      </c>
      <c r="C46" t="s">
        <v>335</v>
      </c>
      <c r="D46" t="s">
        <v>336</v>
      </c>
      <c r="E46">
        <v>2019</v>
      </c>
    </row>
    <row r="47" spans="1:5" x14ac:dyDescent="0.35">
      <c r="A47">
        <v>46</v>
      </c>
      <c r="B47">
        <v>101</v>
      </c>
      <c r="C47" t="s">
        <v>633</v>
      </c>
      <c r="D47" t="s">
        <v>634</v>
      </c>
      <c r="E47">
        <v>2020</v>
      </c>
    </row>
    <row r="48" spans="1:5" x14ac:dyDescent="0.35">
      <c r="A48">
        <v>47</v>
      </c>
      <c r="B48">
        <v>100</v>
      </c>
      <c r="C48" t="s">
        <v>293</v>
      </c>
      <c r="D48" t="s">
        <v>294</v>
      </c>
      <c r="E48">
        <v>2011</v>
      </c>
    </row>
    <row r="49" spans="1:5" x14ac:dyDescent="0.35">
      <c r="A49">
        <v>48</v>
      </c>
      <c r="B49">
        <v>95</v>
      </c>
      <c r="C49" t="s">
        <v>674</v>
      </c>
      <c r="D49" t="s">
        <v>675</v>
      </c>
      <c r="E49">
        <v>2015</v>
      </c>
    </row>
    <row r="50" spans="1:5" x14ac:dyDescent="0.35">
      <c r="A50">
        <v>49</v>
      </c>
      <c r="B50">
        <v>95</v>
      </c>
      <c r="C50" t="s">
        <v>925</v>
      </c>
      <c r="D50" t="s">
        <v>926</v>
      </c>
      <c r="E50">
        <v>2018</v>
      </c>
    </row>
    <row r="51" spans="1:5" x14ac:dyDescent="0.35">
      <c r="A51">
        <v>50</v>
      </c>
      <c r="B51">
        <v>94</v>
      </c>
      <c r="C51" t="s">
        <v>104</v>
      </c>
      <c r="D51" t="s">
        <v>105</v>
      </c>
      <c r="E51">
        <v>2009</v>
      </c>
    </row>
    <row r="52" spans="1:5" x14ac:dyDescent="0.35">
      <c r="A52">
        <v>51</v>
      </c>
      <c r="B52">
        <v>94</v>
      </c>
      <c r="C52" t="s">
        <v>254</v>
      </c>
      <c r="D52" t="s">
        <v>255</v>
      </c>
      <c r="E52">
        <v>2016</v>
      </c>
    </row>
    <row r="53" spans="1:5" x14ac:dyDescent="0.35">
      <c r="A53">
        <v>52</v>
      </c>
      <c r="B53">
        <v>94</v>
      </c>
      <c r="C53" t="s">
        <v>345</v>
      </c>
      <c r="D53" t="s">
        <v>346</v>
      </c>
      <c r="E53">
        <v>2018</v>
      </c>
    </row>
    <row r="54" spans="1:5" x14ac:dyDescent="0.35">
      <c r="A54">
        <v>53</v>
      </c>
      <c r="B54">
        <v>94</v>
      </c>
      <c r="C54" t="s">
        <v>717</v>
      </c>
      <c r="D54" t="s">
        <v>718</v>
      </c>
      <c r="E54">
        <v>2014</v>
      </c>
    </row>
    <row r="55" spans="1:5" x14ac:dyDescent="0.35">
      <c r="A55">
        <v>54</v>
      </c>
      <c r="B55">
        <v>89</v>
      </c>
      <c r="C55" t="s">
        <v>238</v>
      </c>
      <c r="D55" t="s">
        <v>239</v>
      </c>
      <c r="E55">
        <v>2018</v>
      </c>
    </row>
    <row r="56" spans="1:5" x14ac:dyDescent="0.35">
      <c r="A56">
        <v>55</v>
      </c>
      <c r="B56">
        <v>89</v>
      </c>
      <c r="C56" t="s">
        <v>912</v>
      </c>
      <c r="D56" t="s">
        <v>913</v>
      </c>
      <c r="E56">
        <v>2018</v>
      </c>
    </row>
    <row r="57" spans="1:5" x14ac:dyDescent="0.35">
      <c r="A57">
        <v>56</v>
      </c>
      <c r="B57">
        <v>89</v>
      </c>
      <c r="C57" t="s">
        <v>1056</v>
      </c>
      <c r="D57" t="s">
        <v>1057</v>
      </c>
      <c r="E57">
        <v>2014</v>
      </c>
    </row>
    <row r="58" spans="1:5" x14ac:dyDescent="0.35">
      <c r="A58">
        <v>57</v>
      </c>
      <c r="B58">
        <v>85</v>
      </c>
      <c r="C58" t="s">
        <v>511</v>
      </c>
      <c r="D58" t="s">
        <v>512</v>
      </c>
      <c r="E58">
        <v>2019</v>
      </c>
    </row>
    <row r="59" spans="1:5" x14ac:dyDescent="0.35">
      <c r="A59">
        <v>58</v>
      </c>
      <c r="B59">
        <v>83</v>
      </c>
      <c r="C59" t="s">
        <v>725</v>
      </c>
      <c r="D59" t="s">
        <v>730</v>
      </c>
      <c r="E59">
        <v>2020</v>
      </c>
    </row>
    <row r="60" spans="1:5" x14ac:dyDescent="0.35">
      <c r="A60">
        <v>59</v>
      </c>
      <c r="B60">
        <v>82</v>
      </c>
      <c r="C60" t="s">
        <v>196</v>
      </c>
      <c r="D60" t="s">
        <v>197</v>
      </c>
      <c r="E60">
        <v>2017</v>
      </c>
    </row>
    <row r="61" spans="1:5" x14ac:dyDescent="0.35">
      <c r="A61">
        <v>60</v>
      </c>
      <c r="B61">
        <v>82</v>
      </c>
      <c r="C61" t="s">
        <v>446</v>
      </c>
      <c r="D61" t="s">
        <v>447</v>
      </c>
      <c r="E61">
        <v>2019</v>
      </c>
    </row>
    <row r="62" spans="1:5" x14ac:dyDescent="0.35">
      <c r="A62">
        <v>61</v>
      </c>
      <c r="B62">
        <v>81</v>
      </c>
      <c r="C62" t="s">
        <v>176</v>
      </c>
      <c r="D62" t="s">
        <v>177</v>
      </c>
      <c r="E62">
        <v>2019</v>
      </c>
    </row>
    <row r="63" spans="1:5" x14ac:dyDescent="0.35">
      <c r="A63">
        <v>62</v>
      </c>
      <c r="B63">
        <v>81</v>
      </c>
      <c r="C63" t="s">
        <v>761</v>
      </c>
      <c r="D63" t="s">
        <v>762</v>
      </c>
      <c r="E63">
        <v>2020</v>
      </c>
    </row>
    <row r="64" spans="1:5" x14ac:dyDescent="0.35">
      <c r="A64">
        <v>63</v>
      </c>
      <c r="B64">
        <v>81</v>
      </c>
      <c r="C64" t="s">
        <v>1245</v>
      </c>
      <c r="D64" t="s">
        <v>1246</v>
      </c>
      <c r="E64">
        <v>2013</v>
      </c>
    </row>
    <row r="65" spans="1:5" x14ac:dyDescent="0.35">
      <c r="A65">
        <v>64</v>
      </c>
      <c r="B65">
        <v>79</v>
      </c>
      <c r="C65" t="s">
        <v>92</v>
      </c>
      <c r="D65" t="s">
        <v>93</v>
      </c>
      <c r="E65">
        <v>2016</v>
      </c>
    </row>
    <row r="66" spans="1:5" x14ac:dyDescent="0.35">
      <c r="A66">
        <v>65</v>
      </c>
      <c r="B66">
        <v>79</v>
      </c>
      <c r="C66" t="s">
        <v>426</v>
      </c>
      <c r="D66" t="s">
        <v>427</v>
      </c>
      <c r="E66">
        <v>2019</v>
      </c>
    </row>
    <row r="67" spans="1:5" x14ac:dyDescent="0.35">
      <c r="A67">
        <v>66</v>
      </c>
      <c r="B67">
        <v>79</v>
      </c>
      <c r="C67" t="s">
        <v>848</v>
      </c>
      <c r="D67" t="s">
        <v>849</v>
      </c>
      <c r="E67">
        <v>2018</v>
      </c>
    </row>
    <row r="68" spans="1:5" x14ac:dyDescent="0.35">
      <c r="A68">
        <v>67</v>
      </c>
      <c r="B68">
        <v>76</v>
      </c>
      <c r="C68" t="s">
        <v>757</v>
      </c>
      <c r="D68" t="s">
        <v>758</v>
      </c>
      <c r="E68">
        <v>2016</v>
      </c>
    </row>
    <row r="69" spans="1:5" x14ac:dyDescent="0.35">
      <c r="A69">
        <v>68</v>
      </c>
      <c r="B69">
        <v>76</v>
      </c>
      <c r="C69" t="s">
        <v>995</v>
      </c>
      <c r="D69" t="s">
        <v>996</v>
      </c>
      <c r="E69">
        <v>2007</v>
      </c>
    </row>
    <row r="70" spans="1:5" x14ac:dyDescent="0.35">
      <c r="A70">
        <v>69</v>
      </c>
      <c r="B70">
        <v>76</v>
      </c>
      <c r="C70" t="s">
        <v>1146</v>
      </c>
      <c r="D70" t="s">
        <v>1147</v>
      </c>
      <c r="E70">
        <v>2011</v>
      </c>
    </row>
    <row r="71" spans="1:5" x14ac:dyDescent="0.35">
      <c r="A71">
        <v>70</v>
      </c>
      <c r="B71">
        <v>71</v>
      </c>
      <c r="C71" t="s">
        <v>552</v>
      </c>
      <c r="D71" t="s">
        <v>553</v>
      </c>
      <c r="E71">
        <v>2017</v>
      </c>
    </row>
    <row r="72" spans="1:5" x14ac:dyDescent="0.35">
      <c r="A72">
        <v>71</v>
      </c>
      <c r="B72">
        <v>71</v>
      </c>
      <c r="C72" t="s">
        <v>1009</v>
      </c>
      <c r="D72" t="s">
        <v>1010</v>
      </c>
      <c r="E72">
        <v>2018</v>
      </c>
    </row>
    <row r="73" spans="1:5" x14ac:dyDescent="0.35">
      <c r="A73">
        <v>72</v>
      </c>
      <c r="B73">
        <v>70</v>
      </c>
      <c r="C73" t="s">
        <v>667</v>
      </c>
      <c r="D73" t="s">
        <v>668</v>
      </c>
      <c r="E73">
        <v>2018</v>
      </c>
    </row>
    <row r="74" spans="1:5" x14ac:dyDescent="0.35">
      <c r="A74">
        <v>73</v>
      </c>
      <c r="B74">
        <v>69</v>
      </c>
      <c r="C74" t="s">
        <v>538</v>
      </c>
      <c r="D74" t="s">
        <v>539</v>
      </c>
      <c r="E74">
        <v>2020</v>
      </c>
    </row>
    <row r="75" spans="1:5" x14ac:dyDescent="0.35">
      <c r="A75">
        <v>74</v>
      </c>
      <c r="B75">
        <v>68</v>
      </c>
      <c r="C75" t="s">
        <v>393</v>
      </c>
      <c r="D75" t="s">
        <v>394</v>
      </c>
      <c r="E75">
        <v>2018</v>
      </c>
    </row>
    <row r="76" spans="1:5" x14ac:dyDescent="0.35">
      <c r="A76">
        <v>75</v>
      </c>
      <c r="B76">
        <v>68</v>
      </c>
      <c r="C76" t="s">
        <v>1252</v>
      </c>
      <c r="D76" t="s">
        <v>1253</v>
      </c>
      <c r="E76">
        <v>2011</v>
      </c>
    </row>
    <row r="77" spans="1:5" x14ac:dyDescent="0.35">
      <c r="A77">
        <v>76</v>
      </c>
      <c r="B77">
        <v>68</v>
      </c>
      <c r="C77" t="s">
        <v>1278</v>
      </c>
      <c r="D77" t="s">
        <v>1279</v>
      </c>
      <c r="E77">
        <v>2011</v>
      </c>
    </row>
    <row r="78" spans="1:5" x14ac:dyDescent="0.35">
      <c r="A78">
        <v>77</v>
      </c>
      <c r="B78">
        <v>67</v>
      </c>
      <c r="C78" t="s">
        <v>803</v>
      </c>
      <c r="D78" t="s">
        <v>804</v>
      </c>
      <c r="E78">
        <v>2009</v>
      </c>
    </row>
    <row r="79" spans="1:5" x14ac:dyDescent="0.35">
      <c r="A79">
        <v>78</v>
      </c>
      <c r="B79">
        <v>66</v>
      </c>
      <c r="C79" t="s">
        <v>339</v>
      </c>
      <c r="D79" t="s">
        <v>340</v>
      </c>
      <c r="E79">
        <v>2016</v>
      </c>
    </row>
    <row r="80" spans="1:5" x14ac:dyDescent="0.35">
      <c r="A80">
        <v>79</v>
      </c>
      <c r="B80">
        <v>66</v>
      </c>
      <c r="C80" t="s">
        <v>501</v>
      </c>
      <c r="D80" t="s">
        <v>502</v>
      </c>
      <c r="E80">
        <v>2011</v>
      </c>
    </row>
    <row r="81" spans="1:5" x14ac:dyDescent="0.35">
      <c r="A81">
        <v>80</v>
      </c>
      <c r="B81">
        <v>66</v>
      </c>
      <c r="C81" t="s">
        <v>826</v>
      </c>
      <c r="D81" t="s">
        <v>827</v>
      </c>
      <c r="E81">
        <v>2021</v>
      </c>
    </row>
    <row r="82" spans="1:5" x14ac:dyDescent="0.35">
      <c r="A82">
        <v>81</v>
      </c>
      <c r="B82">
        <v>66</v>
      </c>
      <c r="C82" t="s">
        <v>962</v>
      </c>
      <c r="D82" t="s">
        <v>963</v>
      </c>
      <c r="E82">
        <v>2018</v>
      </c>
    </row>
    <row r="83" spans="1:5" x14ac:dyDescent="0.35">
      <c r="A83">
        <v>82</v>
      </c>
      <c r="B83">
        <v>65</v>
      </c>
      <c r="C83" t="s">
        <v>442</v>
      </c>
      <c r="D83" t="s">
        <v>443</v>
      </c>
      <c r="E83">
        <v>2003</v>
      </c>
    </row>
    <row r="84" spans="1:5" x14ac:dyDescent="0.35">
      <c r="A84">
        <v>83</v>
      </c>
      <c r="B84">
        <v>65</v>
      </c>
      <c r="C84" t="s">
        <v>458</v>
      </c>
      <c r="D84" t="s">
        <v>462</v>
      </c>
      <c r="E84">
        <v>2017</v>
      </c>
    </row>
    <row r="85" spans="1:5" x14ac:dyDescent="0.35">
      <c r="A85">
        <v>84</v>
      </c>
      <c r="B85">
        <v>65</v>
      </c>
      <c r="C85" t="s">
        <v>1267</v>
      </c>
      <c r="D85" t="s">
        <v>1268</v>
      </c>
      <c r="E85">
        <v>2012</v>
      </c>
    </row>
    <row r="86" spans="1:5" x14ac:dyDescent="0.35">
      <c r="A86">
        <v>85</v>
      </c>
      <c r="B86">
        <v>64</v>
      </c>
      <c r="C86" t="s">
        <v>262</v>
      </c>
      <c r="D86" t="s">
        <v>263</v>
      </c>
      <c r="E86">
        <v>2020</v>
      </c>
    </row>
    <row r="87" spans="1:5" x14ac:dyDescent="0.35">
      <c r="A87">
        <v>86</v>
      </c>
      <c r="B87">
        <v>64</v>
      </c>
      <c r="C87" t="s">
        <v>897</v>
      </c>
      <c r="D87" t="s">
        <v>898</v>
      </c>
      <c r="E87">
        <v>2013</v>
      </c>
    </row>
    <row r="88" spans="1:5" x14ac:dyDescent="0.35">
      <c r="A88">
        <v>87</v>
      </c>
      <c r="B88">
        <v>64</v>
      </c>
      <c r="C88" t="s">
        <v>1271</v>
      </c>
      <c r="D88" t="s">
        <v>1272</v>
      </c>
      <c r="E88">
        <v>2020</v>
      </c>
    </row>
    <row r="89" spans="1:5" x14ac:dyDescent="0.35">
      <c r="A89">
        <v>88</v>
      </c>
      <c r="B89">
        <v>63</v>
      </c>
      <c r="C89" t="s">
        <v>54</v>
      </c>
      <c r="D89" t="s">
        <v>55</v>
      </c>
      <c r="E89">
        <v>2008</v>
      </c>
    </row>
    <row r="90" spans="1:5" x14ac:dyDescent="0.35">
      <c r="A90">
        <v>89</v>
      </c>
      <c r="B90">
        <v>61</v>
      </c>
      <c r="C90" t="s">
        <v>15</v>
      </c>
      <c r="D90" t="s">
        <v>16</v>
      </c>
      <c r="E90">
        <v>2019</v>
      </c>
    </row>
    <row r="91" spans="1:5" x14ac:dyDescent="0.35">
      <c r="A91">
        <v>90</v>
      </c>
      <c r="B91">
        <v>61</v>
      </c>
      <c r="C91" t="s">
        <v>1084</v>
      </c>
      <c r="D91" t="s">
        <v>1085</v>
      </c>
      <c r="E91">
        <v>2017</v>
      </c>
    </row>
    <row r="92" spans="1:5" x14ac:dyDescent="0.35">
      <c r="A92">
        <v>91</v>
      </c>
      <c r="B92">
        <v>60</v>
      </c>
      <c r="C92" t="s">
        <v>1260</v>
      </c>
      <c r="D92" t="s">
        <v>1261</v>
      </c>
      <c r="E92">
        <v>2013</v>
      </c>
    </row>
    <row r="93" spans="1:5" x14ac:dyDescent="0.35">
      <c r="A93">
        <v>92</v>
      </c>
      <c r="B93">
        <v>59</v>
      </c>
      <c r="C93" t="s">
        <v>24</v>
      </c>
      <c r="D93" t="s">
        <v>25</v>
      </c>
      <c r="E93">
        <v>2018</v>
      </c>
    </row>
    <row r="94" spans="1:5" x14ac:dyDescent="0.35">
      <c r="A94">
        <v>93</v>
      </c>
      <c r="B94">
        <v>59</v>
      </c>
      <c r="C94" t="s">
        <v>571</v>
      </c>
      <c r="D94" t="s">
        <v>572</v>
      </c>
      <c r="E94">
        <v>2018</v>
      </c>
    </row>
    <row r="95" spans="1:5" x14ac:dyDescent="0.35">
      <c r="A95">
        <v>94</v>
      </c>
      <c r="B95">
        <v>58</v>
      </c>
      <c r="C95" t="s">
        <v>353</v>
      </c>
      <c r="D95" t="s">
        <v>354</v>
      </c>
      <c r="E95">
        <v>2018</v>
      </c>
    </row>
    <row r="96" spans="1:5" x14ac:dyDescent="0.35">
      <c r="A96">
        <v>95</v>
      </c>
      <c r="B96">
        <v>58</v>
      </c>
      <c r="C96" t="s">
        <v>2032</v>
      </c>
      <c r="D96" t="s">
        <v>1194</v>
      </c>
      <c r="E96">
        <v>2022</v>
      </c>
    </row>
    <row r="97" spans="1:5" x14ac:dyDescent="0.35">
      <c r="A97">
        <v>96</v>
      </c>
      <c r="B97">
        <v>57</v>
      </c>
      <c r="C97" t="s">
        <v>1228</v>
      </c>
      <c r="D97" t="s">
        <v>1229</v>
      </c>
      <c r="E97">
        <v>2019</v>
      </c>
    </row>
    <row r="98" spans="1:5" x14ac:dyDescent="0.35">
      <c r="A98">
        <v>97</v>
      </c>
      <c r="B98">
        <v>56</v>
      </c>
      <c r="C98" t="s">
        <v>265</v>
      </c>
      <c r="D98" t="s">
        <v>266</v>
      </c>
      <c r="E98">
        <v>2019</v>
      </c>
    </row>
    <row r="99" spans="1:5" x14ac:dyDescent="0.35">
      <c r="A99">
        <v>98</v>
      </c>
      <c r="B99">
        <v>56</v>
      </c>
      <c r="C99" t="s">
        <v>438</v>
      </c>
      <c r="D99" t="s">
        <v>439</v>
      </c>
      <c r="E99">
        <v>2018</v>
      </c>
    </row>
    <row r="100" spans="1:5" x14ac:dyDescent="0.35">
      <c r="A100">
        <v>99</v>
      </c>
      <c r="B100">
        <v>54</v>
      </c>
      <c r="C100" t="s">
        <v>700</v>
      </c>
      <c r="D100" t="s">
        <v>701</v>
      </c>
      <c r="E100">
        <v>2017</v>
      </c>
    </row>
    <row r="101" spans="1:5" x14ac:dyDescent="0.35">
      <c r="A101">
        <v>100</v>
      </c>
      <c r="B101">
        <v>53</v>
      </c>
      <c r="C101" t="s">
        <v>85</v>
      </c>
      <c r="D101" t="s">
        <v>86</v>
      </c>
      <c r="E101">
        <v>2016</v>
      </c>
    </row>
    <row r="102" spans="1:5" x14ac:dyDescent="0.35">
      <c r="A102">
        <v>101</v>
      </c>
      <c r="B102">
        <v>53</v>
      </c>
      <c r="C102" t="s">
        <v>250</v>
      </c>
      <c r="D102" t="s">
        <v>251</v>
      </c>
      <c r="E102">
        <v>2018</v>
      </c>
    </row>
    <row r="103" spans="1:5" x14ac:dyDescent="0.35">
      <c r="A103">
        <v>102</v>
      </c>
      <c r="B103">
        <v>53</v>
      </c>
      <c r="C103" t="s">
        <v>874</v>
      </c>
      <c r="D103" t="s">
        <v>875</v>
      </c>
      <c r="E103">
        <v>2015</v>
      </c>
    </row>
    <row r="104" spans="1:5" x14ac:dyDescent="0.35">
      <c r="A104">
        <v>103</v>
      </c>
      <c r="B104">
        <v>51</v>
      </c>
      <c r="C104" t="s">
        <v>230</v>
      </c>
      <c r="D104" t="s">
        <v>231</v>
      </c>
      <c r="E104">
        <v>2016</v>
      </c>
    </row>
    <row r="105" spans="1:5" x14ac:dyDescent="0.35">
      <c r="A105">
        <v>104</v>
      </c>
      <c r="B105">
        <v>50</v>
      </c>
      <c r="C105" t="s">
        <v>422</v>
      </c>
      <c r="D105" t="s">
        <v>423</v>
      </c>
      <c r="E105">
        <v>2011</v>
      </c>
    </row>
    <row r="106" spans="1:5" x14ac:dyDescent="0.35">
      <c r="A106">
        <v>105</v>
      </c>
      <c r="B106">
        <v>50</v>
      </c>
      <c r="C106" t="s">
        <v>654</v>
      </c>
      <c r="D106" t="s">
        <v>655</v>
      </c>
      <c r="E106">
        <v>2012</v>
      </c>
    </row>
    <row r="107" spans="1:5" x14ac:dyDescent="0.35">
      <c r="A107">
        <v>106</v>
      </c>
      <c r="B107">
        <v>49</v>
      </c>
      <c r="C107" t="s">
        <v>283</v>
      </c>
      <c r="D107" t="s">
        <v>284</v>
      </c>
      <c r="E107">
        <v>2019</v>
      </c>
    </row>
    <row r="108" spans="1:5" x14ac:dyDescent="0.35">
      <c r="A108">
        <v>107</v>
      </c>
      <c r="B108">
        <v>49</v>
      </c>
      <c r="C108" t="s">
        <v>508</v>
      </c>
      <c r="D108" t="s">
        <v>509</v>
      </c>
      <c r="E108">
        <v>2015</v>
      </c>
    </row>
    <row r="109" spans="1:5" x14ac:dyDescent="0.35">
      <c r="A109">
        <v>108</v>
      </c>
      <c r="B109">
        <v>49</v>
      </c>
      <c r="C109" t="s">
        <v>693</v>
      </c>
      <c r="D109" t="s">
        <v>697</v>
      </c>
      <c r="E109">
        <v>2013</v>
      </c>
    </row>
    <row r="110" spans="1:5" x14ac:dyDescent="0.35">
      <c r="A110">
        <v>109</v>
      </c>
      <c r="B110">
        <v>49</v>
      </c>
      <c r="C110" t="s">
        <v>700</v>
      </c>
      <c r="D110" t="s">
        <v>703</v>
      </c>
      <c r="E110">
        <v>2019</v>
      </c>
    </row>
    <row r="111" spans="1:5" x14ac:dyDescent="0.35">
      <c r="A111">
        <v>110</v>
      </c>
      <c r="B111">
        <v>48</v>
      </c>
      <c r="C111" t="s">
        <v>579</v>
      </c>
      <c r="D111" t="s">
        <v>580</v>
      </c>
      <c r="E111">
        <v>2020</v>
      </c>
    </row>
    <row r="112" spans="1:5" x14ac:dyDescent="0.35">
      <c r="A112">
        <v>111</v>
      </c>
      <c r="B112">
        <v>47</v>
      </c>
      <c r="C112" t="s">
        <v>275</v>
      </c>
      <c r="D112" t="s">
        <v>276</v>
      </c>
      <c r="E112">
        <v>2016</v>
      </c>
    </row>
    <row r="113" spans="1:5" x14ac:dyDescent="0.35">
      <c r="A113">
        <v>112</v>
      </c>
      <c r="B113">
        <v>47</v>
      </c>
      <c r="C113" t="s">
        <v>535</v>
      </c>
      <c r="D113" t="s">
        <v>536</v>
      </c>
      <c r="E113">
        <v>2018</v>
      </c>
    </row>
    <row r="114" spans="1:5" x14ac:dyDescent="0.35">
      <c r="A114">
        <v>113</v>
      </c>
      <c r="B114">
        <v>47</v>
      </c>
      <c r="C114" t="s">
        <v>806</v>
      </c>
      <c r="D114" t="s">
        <v>807</v>
      </c>
      <c r="E114">
        <v>2022</v>
      </c>
    </row>
    <row r="115" spans="1:5" x14ac:dyDescent="0.35">
      <c r="A115">
        <v>114</v>
      </c>
      <c r="B115">
        <v>47</v>
      </c>
      <c r="C115" t="s">
        <v>1017</v>
      </c>
      <c r="D115" t="s">
        <v>1018</v>
      </c>
      <c r="E115">
        <v>2017</v>
      </c>
    </row>
    <row r="116" spans="1:5" x14ac:dyDescent="0.35">
      <c r="A116">
        <v>115</v>
      </c>
      <c r="B116">
        <v>47</v>
      </c>
      <c r="C116" t="s">
        <v>1073</v>
      </c>
      <c r="D116" t="s">
        <v>1074</v>
      </c>
      <c r="E116">
        <v>2017</v>
      </c>
    </row>
    <row r="117" spans="1:5" x14ac:dyDescent="0.35">
      <c r="A117">
        <v>116</v>
      </c>
      <c r="B117">
        <v>46</v>
      </c>
      <c r="C117" t="s">
        <v>859</v>
      </c>
      <c r="D117" t="s">
        <v>860</v>
      </c>
      <c r="E117">
        <v>2016</v>
      </c>
    </row>
    <row r="118" spans="1:5" x14ac:dyDescent="0.35">
      <c r="A118">
        <v>117</v>
      </c>
      <c r="B118">
        <v>46</v>
      </c>
      <c r="C118" t="s">
        <v>1218</v>
      </c>
      <c r="D118" t="s">
        <v>1219</v>
      </c>
      <c r="E118">
        <v>2020</v>
      </c>
    </row>
    <row r="119" spans="1:5" x14ac:dyDescent="0.35">
      <c r="A119">
        <v>118</v>
      </c>
      <c r="B119">
        <v>46</v>
      </c>
      <c r="C119" t="s">
        <v>1436</v>
      </c>
      <c r="D119" t="s">
        <v>959</v>
      </c>
      <c r="E119">
        <v>2022</v>
      </c>
    </row>
    <row r="120" spans="1:5" x14ac:dyDescent="0.35">
      <c r="A120">
        <v>119</v>
      </c>
      <c r="B120">
        <v>45</v>
      </c>
      <c r="C120" t="s">
        <v>219</v>
      </c>
      <c r="D120" t="s">
        <v>220</v>
      </c>
      <c r="E120">
        <v>2015</v>
      </c>
    </row>
    <row r="121" spans="1:5" x14ac:dyDescent="0.35">
      <c r="A121">
        <v>120</v>
      </c>
      <c r="B121">
        <v>45</v>
      </c>
      <c r="C121" t="s">
        <v>1037</v>
      </c>
      <c r="D121" t="s">
        <v>1038</v>
      </c>
      <c r="E121">
        <v>2019</v>
      </c>
    </row>
    <row r="122" spans="1:5" x14ac:dyDescent="0.35">
      <c r="A122">
        <v>121</v>
      </c>
      <c r="B122">
        <v>45</v>
      </c>
      <c r="C122" t="s">
        <v>1235</v>
      </c>
      <c r="D122" t="s">
        <v>1236</v>
      </c>
      <c r="E122">
        <v>2008</v>
      </c>
    </row>
    <row r="123" spans="1:5" x14ac:dyDescent="0.35">
      <c r="A123">
        <v>122</v>
      </c>
      <c r="B123">
        <v>44</v>
      </c>
      <c r="C123" t="s">
        <v>157</v>
      </c>
      <c r="D123" t="s">
        <v>158</v>
      </c>
      <c r="E123">
        <v>2019</v>
      </c>
    </row>
    <row r="124" spans="1:5" x14ac:dyDescent="0.35">
      <c r="A124">
        <v>123</v>
      </c>
      <c r="B124">
        <v>44</v>
      </c>
      <c r="C124" t="s">
        <v>597</v>
      </c>
      <c r="D124" t="s">
        <v>598</v>
      </c>
      <c r="E124">
        <v>2010</v>
      </c>
    </row>
    <row r="125" spans="1:5" x14ac:dyDescent="0.35">
      <c r="A125">
        <v>124</v>
      </c>
      <c r="B125">
        <v>44</v>
      </c>
      <c r="C125" t="s">
        <v>915</v>
      </c>
      <c r="D125" t="s">
        <v>916</v>
      </c>
      <c r="E125">
        <v>2011</v>
      </c>
    </row>
    <row r="126" spans="1:5" x14ac:dyDescent="0.35">
      <c r="A126">
        <v>125</v>
      </c>
      <c r="B126">
        <v>44</v>
      </c>
      <c r="C126" t="s">
        <v>1117</v>
      </c>
      <c r="D126" t="s">
        <v>1118</v>
      </c>
      <c r="E126">
        <v>2019</v>
      </c>
    </row>
    <row r="127" spans="1:5" x14ac:dyDescent="0.35">
      <c r="A127">
        <v>126</v>
      </c>
      <c r="B127">
        <v>43</v>
      </c>
      <c r="C127" t="s">
        <v>671</v>
      </c>
      <c r="D127" t="s">
        <v>672</v>
      </c>
      <c r="E127">
        <v>2012</v>
      </c>
    </row>
    <row r="128" spans="1:5" x14ac:dyDescent="0.35">
      <c r="A128">
        <v>127</v>
      </c>
      <c r="B128">
        <v>42</v>
      </c>
      <c r="C128" t="s">
        <v>128</v>
      </c>
      <c r="D128" t="s">
        <v>129</v>
      </c>
      <c r="E128">
        <v>2018</v>
      </c>
    </row>
    <row r="129" spans="1:5" x14ac:dyDescent="0.35">
      <c r="A129">
        <v>128</v>
      </c>
      <c r="B129">
        <v>42</v>
      </c>
      <c r="C129" t="s">
        <v>226</v>
      </c>
      <c r="D129" t="s">
        <v>227</v>
      </c>
      <c r="E129">
        <v>2016</v>
      </c>
    </row>
    <row r="130" spans="1:5" x14ac:dyDescent="0.35">
      <c r="A130">
        <v>129</v>
      </c>
      <c r="B130">
        <v>42</v>
      </c>
      <c r="C130" t="s">
        <v>416</v>
      </c>
      <c r="D130" t="s">
        <v>417</v>
      </c>
      <c r="E130">
        <v>2020</v>
      </c>
    </row>
    <row r="131" spans="1:5" x14ac:dyDescent="0.35">
      <c r="A131">
        <v>130</v>
      </c>
      <c r="B131">
        <v>42</v>
      </c>
      <c r="C131" t="s">
        <v>788</v>
      </c>
      <c r="D131" t="s">
        <v>789</v>
      </c>
      <c r="E131">
        <v>2020</v>
      </c>
    </row>
    <row r="132" spans="1:5" x14ac:dyDescent="0.35">
      <c r="A132">
        <v>131</v>
      </c>
      <c r="B132">
        <v>41</v>
      </c>
      <c r="C132" t="s">
        <v>81</v>
      </c>
      <c r="D132" t="s">
        <v>82</v>
      </c>
      <c r="E132">
        <v>2011</v>
      </c>
    </row>
    <row r="133" spans="1:5" x14ac:dyDescent="0.35">
      <c r="A133">
        <v>132</v>
      </c>
      <c r="B133">
        <v>41</v>
      </c>
      <c r="C133" t="s">
        <v>830</v>
      </c>
      <c r="D133" t="s">
        <v>831</v>
      </c>
      <c r="E133">
        <v>2016</v>
      </c>
    </row>
    <row r="134" spans="1:5" x14ac:dyDescent="0.35">
      <c r="A134">
        <v>133</v>
      </c>
      <c r="B134">
        <v>40</v>
      </c>
      <c r="C134" t="s">
        <v>1352</v>
      </c>
      <c r="D134" t="s">
        <v>1353</v>
      </c>
      <c r="E134">
        <v>2022</v>
      </c>
    </row>
    <row r="135" spans="1:5" x14ac:dyDescent="0.35">
      <c r="A135">
        <v>134</v>
      </c>
      <c r="B135">
        <v>39</v>
      </c>
      <c r="C135" t="s">
        <v>951</v>
      </c>
      <c r="D135" t="s">
        <v>952</v>
      </c>
      <c r="E135">
        <v>2016</v>
      </c>
    </row>
    <row r="136" spans="1:5" x14ac:dyDescent="0.35">
      <c r="A136">
        <v>135</v>
      </c>
      <c r="B136">
        <v>38</v>
      </c>
      <c r="C136" t="s">
        <v>497</v>
      </c>
      <c r="D136" t="s">
        <v>498</v>
      </c>
      <c r="E136">
        <v>2013</v>
      </c>
    </row>
    <row r="137" spans="1:5" x14ac:dyDescent="0.35">
      <c r="A137">
        <v>136</v>
      </c>
      <c r="B137">
        <v>38</v>
      </c>
      <c r="C137" t="s">
        <v>1222</v>
      </c>
      <c r="D137" t="s">
        <v>1223</v>
      </c>
      <c r="E137">
        <v>2017</v>
      </c>
    </row>
    <row r="138" spans="1:5" x14ac:dyDescent="0.35">
      <c r="A138">
        <v>137</v>
      </c>
      <c r="B138">
        <v>38</v>
      </c>
      <c r="C138" t="s">
        <v>2145</v>
      </c>
      <c r="D138" t="s">
        <v>909</v>
      </c>
      <c r="E138">
        <v>2022</v>
      </c>
    </row>
    <row r="139" spans="1:5" x14ac:dyDescent="0.35">
      <c r="A139">
        <v>138</v>
      </c>
      <c r="B139">
        <v>37</v>
      </c>
      <c r="C139" t="s">
        <v>124</v>
      </c>
      <c r="D139" t="s">
        <v>125</v>
      </c>
      <c r="E139">
        <v>2019</v>
      </c>
    </row>
    <row r="140" spans="1:5" x14ac:dyDescent="0.35">
      <c r="A140">
        <v>139</v>
      </c>
      <c r="B140">
        <v>36</v>
      </c>
      <c r="C140" t="s">
        <v>112</v>
      </c>
      <c r="D140" t="s">
        <v>113</v>
      </c>
      <c r="E140">
        <v>2010</v>
      </c>
    </row>
    <row r="141" spans="1:5" x14ac:dyDescent="0.35">
      <c r="A141">
        <v>140</v>
      </c>
      <c r="B141">
        <v>36</v>
      </c>
      <c r="C141" t="s">
        <v>116</v>
      </c>
      <c r="D141" t="s">
        <v>117</v>
      </c>
      <c r="E141">
        <v>2019</v>
      </c>
    </row>
    <row r="142" spans="1:5" x14ac:dyDescent="0.35">
      <c r="A142">
        <v>141</v>
      </c>
      <c r="B142">
        <v>36</v>
      </c>
      <c r="C142" t="s">
        <v>528</v>
      </c>
      <c r="D142" t="s">
        <v>529</v>
      </c>
      <c r="E142">
        <v>2013</v>
      </c>
    </row>
    <row r="143" spans="1:5" x14ac:dyDescent="0.35">
      <c r="A143">
        <v>142</v>
      </c>
      <c r="B143">
        <v>36</v>
      </c>
      <c r="C143" t="s">
        <v>647</v>
      </c>
      <c r="D143" t="s">
        <v>648</v>
      </c>
      <c r="E143">
        <v>2018</v>
      </c>
    </row>
    <row r="144" spans="1:5" x14ac:dyDescent="0.35">
      <c r="A144">
        <v>143</v>
      </c>
      <c r="B144">
        <v>36</v>
      </c>
      <c r="C144" t="s">
        <v>933</v>
      </c>
      <c r="D144" t="s">
        <v>934</v>
      </c>
      <c r="E144">
        <v>2014</v>
      </c>
    </row>
    <row r="145" spans="1:5" x14ac:dyDescent="0.35">
      <c r="A145">
        <v>144</v>
      </c>
      <c r="B145">
        <v>35</v>
      </c>
      <c r="C145" t="s">
        <v>204</v>
      </c>
      <c r="D145" t="s">
        <v>205</v>
      </c>
      <c r="E145">
        <v>2020</v>
      </c>
    </row>
    <row r="146" spans="1:5" x14ac:dyDescent="0.35">
      <c r="A146">
        <v>145</v>
      </c>
      <c r="B146">
        <v>35</v>
      </c>
      <c r="C146" t="s">
        <v>246</v>
      </c>
      <c r="D146" t="s">
        <v>247</v>
      </c>
      <c r="E146">
        <v>2019</v>
      </c>
    </row>
    <row r="147" spans="1:5" x14ac:dyDescent="0.35">
      <c r="A147">
        <v>146</v>
      </c>
      <c r="B147">
        <v>35</v>
      </c>
      <c r="C147" t="s">
        <v>458</v>
      </c>
      <c r="D147" t="s">
        <v>459</v>
      </c>
      <c r="E147">
        <v>2019</v>
      </c>
    </row>
    <row r="148" spans="1:5" x14ac:dyDescent="0.35">
      <c r="A148">
        <v>147</v>
      </c>
      <c r="B148">
        <v>35</v>
      </c>
      <c r="C148" t="s">
        <v>1028</v>
      </c>
      <c r="D148" t="s">
        <v>1029</v>
      </c>
      <c r="E148">
        <v>2010</v>
      </c>
    </row>
    <row r="149" spans="1:5" x14ac:dyDescent="0.35">
      <c r="A149">
        <v>148</v>
      </c>
      <c r="B149">
        <v>35</v>
      </c>
      <c r="C149" t="s">
        <v>1131</v>
      </c>
      <c r="D149" t="s">
        <v>1132</v>
      </c>
      <c r="E149">
        <v>2020</v>
      </c>
    </row>
    <row r="150" spans="1:5" x14ac:dyDescent="0.35">
      <c r="A150">
        <v>149</v>
      </c>
      <c r="B150">
        <v>35</v>
      </c>
      <c r="C150" t="s">
        <v>1200</v>
      </c>
      <c r="D150" t="s">
        <v>1201</v>
      </c>
      <c r="E150">
        <v>2020</v>
      </c>
    </row>
    <row r="151" spans="1:5" x14ac:dyDescent="0.35">
      <c r="A151">
        <v>150</v>
      </c>
      <c r="B151">
        <v>35</v>
      </c>
      <c r="C151" t="s">
        <v>1211</v>
      </c>
      <c r="D151" t="s">
        <v>1212</v>
      </c>
      <c r="E151">
        <v>2015</v>
      </c>
    </row>
    <row r="152" spans="1:5" x14ac:dyDescent="0.35">
      <c r="A152">
        <v>151</v>
      </c>
      <c r="B152">
        <v>34</v>
      </c>
      <c r="C152" t="s">
        <v>154</v>
      </c>
      <c r="D152" t="s">
        <v>155</v>
      </c>
      <c r="E152">
        <v>2021</v>
      </c>
    </row>
    <row r="153" spans="1:5" x14ac:dyDescent="0.35">
      <c r="A153">
        <v>152</v>
      </c>
      <c r="B153">
        <v>34</v>
      </c>
      <c r="C153" t="s">
        <v>208</v>
      </c>
      <c r="D153" t="s">
        <v>212</v>
      </c>
      <c r="E153">
        <v>2018</v>
      </c>
    </row>
    <row r="154" spans="1:5" x14ac:dyDescent="0.35">
      <c r="A154">
        <v>153</v>
      </c>
      <c r="B154">
        <v>34</v>
      </c>
      <c r="C154" t="s">
        <v>517</v>
      </c>
      <c r="D154" t="s">
        <v>518</v>
      </c>
      <c r="E154">
        <v>2008</v>
      </c>
    </row>
    <row r="155" spans="1:5" x14ac:dyDescent="0.35">
      <c r="A155">
        <v>154</v>
      </c>
      <c r="B155">
        <v>34</v>
      </c>
      <c r="C155" t="s">
        <v>541</v>
      </c>
      <c r="D155" t="s">
        <v>542</v>
      </c>
      <c r="E155">
        <v>2007</v>
      </c>
    </row>
    <row r="156" spans="1:5" x14ac:dyDescent="0.35">
      <c r="A156">
        <v>155</v>
      </c>
      <c r="B156">
        <v>34</v>
      </c>
      <c r="C156" t="s">
        <v>863</v>
      </c>
      <c r="D156" t="s">
        <v>864</v>
      </c>
      <c r="E156">
        <v>2013</v>
      </c>
    </row>
    <row r="157" spans="1:5" x14ac:dyDescent="0.35">
      <c r="A157">
        <v>156</v>
      </c>
      <c r="B157">
        <v>34</v>
      </c>
      <c r="C157" t="s">
        <v>1157</v>
      </c>
      <c r="D157" t="s">
        <v>1158</v>
      </c>
      <c r="E157">
        <v>2016</v>
      </c>
    </row>
    <row r="158" spans="1:5" x14ac:dyDescent="0.35">
      <c r="A158">
        <v>157</v>
      </c>
      <c r="B158">
        <v>33</v>
      </c>
      <c r="C158" t="s">
        <v>315</v>
      </c>
      <c r="D158" t="s">
        <v>318</v>
      </c>
      <c r="E158">
        <v>2020</v>
      </c>
    </row>
    <row r="159" spans="1:5" x14ac:dyDescent="0.35">
      <c r="A159">
        <v>158</v>
      </c>
      <c r="B159">
        <v>33</v>
      </c>
      <c r="C159" t="s">
        <v>545</v>
      </c>
      <c r="D159" t="s">
        <v>546</v>
      </c>
      <c r="E159">
        <v>2019</v>
      </c>
    </row>
    <row r="160" spans="1:5" x14ac:dyDescent="0.35">
      <c r="A160">
        <v>159</v>
      </c>
      <c r="B160">
        <v>33</v>
      </c>
      <c r="C160" t="s">
        <v>626</v>
      </c>
      <c r="D160" t="s">
        <v>627</v>
      </c>
      <c r="E160">
        <v>2010</v>
      </c>
    </row>
    <row r="161" spans="1:5" x14ac:dyDescent="0.35">
      <c r="A161">
        <v>160</v>
      </c>
      <c r="B161">
        <v>33</v>
      </c>
      <c r="C161" t="s">
        <v>944</v>
      </c>
      <c r="D161" t="s">
        <v>945</v>
      </c>
      <c r="E161">
        <v>2019</v>
      </c>
    </row>
    <row r="162" spans="1:5" x14ac:dyDescent="0.35">
      <c r="A162">
        <v>161</v>
      </c>
      <c r="B162">
        <v>33</v>
      </c>
      <c r="C162" t="s">
        <v>1028</v>
      </c>
      <c r="D162" t="s">
        <v>1032</v>
      </c>
      <c r="E162">
        <v>2012</v>
      </c>
    </row>
    <row r="163" spans="1:5" x14ac:dyDescent="0.35">
      <c r="A163">
        <v>162</v>
      </c>
      <c r="B163">
        <v>33</v>
      </c>
      <c r="C163" t="s">
        <v>1134</v>
      </c>
      <c r="D163" t="s">
        <v>1135</v>
      </c>
      <c r="E163">
        <v>2015</v>
      </c>
    </row>
    <row r="164" spans="1:5" x14ac:dyDescent="0.35">
      <c r="A164">
        <v>163</v>
      </c>
      <c r="B164">
        <v>33</v>
      </c>
      <c r="C164" t="s">
        <v>2124</v>
      </c>
      <c r="D164" t="s">
        <v>349</v>
      </c>
      <c r="E164">
        <v>2022</v>
      </c>
    </row>
    <row r="165" spans="1:5" x14ac:dyDescent="0.35">
      <c r="A165">
        <v>164</v>
      </c>
      <c r="B165">
        <v>32</v>
      </c>
      <c r="C165" t="s">
        <v>164</v>
      </c>
      <c r="D165" t="s">
        <v>165</v>
      </c>
      <c r="E165">
        <v>2014</v>
      </c>
    </row>
    <row r="166" spans="1:5" x14ac:dyDescent="0.35">
      <c r="A166">
        <v>165</v>
      </c>
      <c r="B166">
        <v>32</v>
      </c>
      <c r="C166" t="s">
        <v>567</v>
      </c>
      <c r="D166" t="s">
        <v>568</v>
      </c>
      <c r="E166">
        <v>2017</v>
      </c>
    </row>
    <row r="167" spans="1:5" x14ac:dyDescent="0.35">
      <c r="A167">
        <v>166</v>
      </c>
      <c r="B167">
        <v>32</v>
      </c>
      <c r="C167" t="s">
        <v>980</v>
      </c>
      <c r="D167" t="s">
        <v>981</v>
      </c>
      <c r="E167">
        <v>2018</v>
      </c>
    </row>
    <row r="168" spans="1:5" x14ac:dyDescent="0.35">
      <c r="A168">
        <v>167</v>
      </c>
      <c r="B168">
        <v>32</v>
      </c>
      <c r="C168" t="s">
        <v>1013</v>
      </c>
      <c r="D168" t="s">
        <v>1014</v>
      </c>
      <c r="E168">
        <v>2011</v>
      </c>
    </row>
    <row r="169" spans="1:5" x14ac:dyDescent="0.35">
      <c r="A169">
        <v>168</v>
      </c>
      <c r="B169">
        <v>32</v>
      </c>
      <c r="C169" t="s">
        <v>2037</v>
      </c>
      <c r="D169" t="s">
        <v>1067</v>
      </c>
      <c r="E169">
        <v>2022</v>
      </c>
    </row>
    <row r="170" spans="1:5" x14ac:dyDescent="0.35">
      <c r="A170">
        <v>169</v>
      </c>
      <c r="B170">
        <v>31</v>
      </c>
      <c r="C170" t="s">
        <v>693</v>
      </c>
      <c r="D170" t="s">
        <v>694</v>
      </c>
      <c r="E170">
        <v>2012</v>
      </c>
    </row>
    <row r="171" spans="1:5" x14ac:dyDescent="0.35">
      <c r="A171">
        <v>170</v>
      </c>
      <c r="B171">
        <v>31</v>
      </c>
      <c r="C171" t="s">
        <v>1028</v>
      </c>
      <c r="D171" t="s">
        <v>1035</v>
      </c>
      <c r="E171">
        <v>2011</v>
      </c>
    </row>
    <row r="172" spans="1:5" x14ac:dyDescent="0.35">
      <c r="A172">
        <v>171</v>
      </c>
      <c r="B172">
        <v>30</v>
      </c>
      <c r="C172" t="s">
        <v>1175</v>
      </c>
      <c r="D172" t="s">
        <v>1176</v>
      </c>
      <c r="E172">
        <v>2018</v>
      </c>
    </row>
    <row r="173" spans="1:5" x14ac:dyDescent="0.35">
      <c r="A173">
        <v>172</v>
      </c>
      <c r="B173">
        <v>30</v>
      </c>
      <c r="C173" t="s">
        <v>1256</v>
      </c>
      <c r="D173" t="s">
        <v>1257</v>
      </c>
      <c r="E173">
        <v>2017</v>
      </c>
    </row>
    <row r="174" spans="1:5" x14ac:dyDescent="0.35">
      <c r="A174">
        <v>173</v>
      </c>
      <c r="B174">
        <v>30</v>
      </c>
      <c r="C174" t="s">
        <v>1263</v>
      </c>
      <c r="D174" t="s">
        <v>1264</v>
      </c>
      <c r="E174">
        <v>2011</v>
      </c>
    </row>
    <row r="175" spans="1:5" x14ac:dyDescent="0.35">
      <c r="A175">
        <v>174</v>
      </c>
      <c r="B175">
        <v>29</v>
      </c>
      <c r="C175" t="s">
        <v>96</v>
      </c>
      <c r="D175" t="s">
        <v>97</v>
      </c>
      <c r="E175">
        <v>2017</v>
      </c>
    </row>
    <row r="176" spans="1:5" x14ac:dyDescent="0.35">
      <c r="A176">
        <v>175</v>
      </c>
      <c r="B176">
        <v>29</v>
      </c>
      <c r="C176" t="s">
        <v>290</v>
      </c>
      <c r="D176" t="s">
        <v>291</v>
      </c>
      <c r="E176">
        <v>2020</v>
      </c>
    </row>
    <row r="177" spans="1:5" x14ac:dyDescent="0.35">
      <c r="A177">
        <v>176</v>
      </c>
      <c r="B177">
        <v>29</v>
      </c>
      <c r="C177" t="s">
        <v>430</v>
      </c>
      <c r="D177" t="s">
        <v>431</v>
      </c>
      <c r="E177">
        <v>2021</v>
      </c>
    </row>
    <row r="178" spans="1:5" x14ac:dyDescent="0.35">
      <c r="A178">
        <v>177</v>
      </c>
      <c r="B178">
        <v>29</v>
      </c>
      <c r="C178" t="s">
        <v>604</v>
      </c>
      <c r="D178" t="s">
        <v>605</v>
      </c>
      <c r="E178">
        <v>2020</v>
      </c>
    </row>
    <row r="179" spans="1:5" x14ac:dyDescent="0.35">
      <c r="A179">
        <v>178</v>
      </c>
      <c r="B179">
        <v>29</v>
      </c>
      <c r="C179" t="s">
        <v>630</v>
      </c>
      <c r="D179" t="s">
        <v>631</v>
      </c>
      <c r="E179">
        <v>2013</v>
      </c>
    </row>
    <row r="180" spans="1:5" x14ac:dyDescent="0.35">
      <c r="A180">
        <v>179</v>
      </c>
      <c r="B180">
        <v>29</v>
      </c>
      <c r="C180" t="s">
        <v>1040</v>
      </c>
      <c r="D180" t="s">
        <v>1041</v>
      </c>
      <c r="E180">
        <v>2009</v>
      </c>
    </row>
    <row r="181" spans="1:5" x14ac:dyDescent="0.35">
      <c r="A181">
        <v>180</v>
      </c>
      <c r="B181">
        <v>28</v>
      </c>
      <c r="C181" t="s">
        <v>172</v>
      </c>
      <c r="D181" t="s">
        <v>173</v>
      </c>
      <c r="E181">
        <v>2012</v>
      </c>
    </row>
    <row r="182" spans="1:5" x14ac:dyDescent="0.35">
      <c r="A182">
        <v>181</v>
      </c>
      <c r="B182">
        <v>28</v>
      </c>
      <c r="C182" t="s">
        <v>511</v>
      </c>
      <c r="D182" t="s">
        <v>514</v>
      </c>
      <c r="E182">
        <v>2019</v>
      </c>
    </row>
    <row r="183" spans="1:5" x14ac:dyDescent="0.35">
      <c r="A183">
        <v>182</v>
      </c>
      <c r="B183">
        <v>28</v>
      </c>
      <c r="C183" t="s">
        <v>613</v>
      </c>
      <c r="D183" t="s">
        <v>614</v>
      </c>
      <c r="E183">
        <v>2013</v>
      </c>
    </row>
    <row r="184" spans="1:5" x14ac:dyDescent="0.35">
      <c r="A184">
        <v>183</v>
      </c>
      <c r="B184">
        <v>28</v>
      </c>
      <c r="C184" t="s">
        <v>640</v>
      </c>
      <c r="D184" t="s">
        <v>641</v>
      </c>
      <c r="E184">
        <v>2017</v>
      </c>
    </row>
    <row r="185" spans="1:5" x14ac:dyDescent="0.35">
      <c r="A185">
        <v>184</v>
      </c>
      <c r="B185">
        <v>28</v>
      </c>
      <c r="C185" t="s">
        <v>657</v>
      </c>
      <c r="D185" t="s">
        <v>658</v>
      </c>
      <c r="E185">
        <v>2019</v>
      </c>
    </row>
    <row r="186" spans="1:5" x14ac:dyDescent="0.35">
      <c r="A186">
        <v>185</v>
      </c>
      <c r="B186">
        <v>28</v>
      </c>
      <c r="C186" t="s">
        <v>678</v>
      </c>
      <c r="D186" t="s">
        <v>679</v>
      </c>
      <c r="E186">
        <v>2014</v>
      </c>
    </row>
    <row r="187" spans="1:5" x14ac:dyDescent="0.35">
      <c r="A187">
        <v>186</v>
      </c>
      <c r="B187">
        <v>28</v>
      </c>
      <c r="C187" t="s">
        <v>1285</v>
      </c>
      <c r="D187" t="s">
        <v>1286</v>
      </c>
      <c r="E187">
        <v>2004</v>
      </c>
    </row>
    <row r="188" spans="1:5" x14ac:dyDescent="0.35">
      <c r="A188">
        <v>187</v>
      </c>
      <c r="B188">
        <v>28</v>
      </c>
      <c r="C188" t="s">
        <v>2088</v>
      </c>
      <c r="D188" t="s">
        <v>2089</v>
      </c>
      <c r="E188">
        <v>2022</v>
      </c>
    </row>
    <row r="189" spans="1:5" x14ac:dyDescent="0.35">
      <c r="A189">
        <v>188</v>
      </c>
      <c r="B189">
        <v>27</v>
      </c>
      <c r="C189" t="s">
        <v>1138</v>
      </c>
      <c r="D189" t="s">
        <v>1139</v>
      </c>
      <c r="E189">
        <v>2015</v>
      </c>
    </row>
    <row r="190" spans="1:5" x14ac:dyDescent="0.35">
      <c r="A190">
        <v>189</v>
      </c>
      <c r="B190">
        <v>27</v>
      </c>
      <c r="C190" t="s">
        <v>1521</v>
      </c>
      <c r="D190" t="s">
        <v>1522</v>
      </c>
      <c r="E190">
        <v>2022</v>
      </c>
    </row>
    <row r="191" spans="1:5" x14ac:dyDescent="0.35">
      <c r="A191">
        <v>190</v>
      </c>
      <c r="B191">
        <v>26</v>
      </c>
      <c r="C191" t="s">
        <v>108</v>
      </c>
      <c r="D191" t="s">
        <v>109</v>
      </c>
      <c r="E191">
        <v>2014</v>
      </c>
    </row>
    <row r="192" spans="1:5" x14ac:dyDescent="0.35">
      <c r="A192">
        <v>191</v>
      </c>
      <c r="B192">
        <v>26</v>
      </c>
      <c r="C192" t="s">
        <v>379</v>
      </c>
      <c r="D192" t="s">
        <v>380</v>
      </c>
      <c r="E192">
        <v>2017</v>
      </c>
    </row>
    <row r="193" spans="1:5" x14ac:dyDescent="0.35">
      <c r="A193">
        <v>192</v>
      </c>
      <c r="B193">
        <v>26</v>
      </c>
      <c r="C193" t="s">
        <v>484</v>
      </c>
      <c r="D193" t="s">
        <v>485</v>
      </c>
      <c r="E193">
        <v>2019</v>
      </c>
    </row>
    <row r="194" spans="1:5" x14ac:dyDescent="0.35">
      <c r="A194">
        <v>193</v>
      </c>
      <c r="B194">
        <v>26</v>
      </c>
      <c r="C194" t="s">
        <v>487</v>
      </c>
      <c r="D194" t="s">
        <v>488</v>
      </c>
      <c r="E194">
        <v>2017</v>
      </c>
    </row>
    <row r="195" spans="1:5" x14ac:dyDescent="0.35">
      <c r="A195">
        <v>194</v>
      </c>
      <c r="B195">
        <v>26</v>
      </c>
      <c r="C195" t="s">
        <v>681</v>
      </c>
      <c r="D195" t="s">
        <v>682</v>
      </c>
      <c r="E195">
        <v>2019</v>
      </c>
    </row>
    <row r="196" spans="1:5" x14ac:dyDescent="0.35">
      <c r="A196">
        <v>195</v>
      </c>
      <c r="B196">
        <v>26</v>
      </c>
      <c r="C196" t="s">
        <v>918</v>
      </c>
      <c r="D196" t="s">
        <v>919</v>
      </c>
      <c r="E196">
        <v>2017</v>
      </c>
    </row>
    <row r="197" spans="1:5" x14ac:dyDescent="0.35">
      <c r="A197">
        <v>196</v>
      </c>
      <c r="B197">
        <v>26</v>
      </c>
      <c r="C197" t="s">
        <v>937</v>
      </c>
      <c r="D197" t="s">
        <v>938</v>
      </c>
      <c r="E197">
        <v>2019</v>
      </c>
    </row>
    <row r="198" spans="1:5" x14ac:dyDescent="0.35">
      <c r="A198">
        <v>197</v>
      </c>
      <c r="B198">
        <v>26</v>
      </c>
      <c r="C198" t="s">
        <v>1231</v>
      </c>
      <c r="D198" t="s">
        <v>1232</v>
      </c>
      <c r="E198">
        <v>2011</v>
      </c>
    </row>
    <row r="199" spans="1:5" x14ac:dyDescent="0.35">
      <c r="A199">
        <v>198</v>
      </c>
      <c r="B199">
        <v>26</v>
      </c>
      <c r="C199" t="s">
        <v>1282</v>
      </c>
      <c r="D199" t="s">
        <v>1283</v>
      </c>
      <c r="E199">
        <v>2019</v>
      </c>
    </row>
    <row r="200" spans="1:5" x14ac:dyDescent="0.35">
      <c r="A200">
        <v>199</v>
      </c>
      <c r="B200">
        <v>25</v>
      </c>
      <c r="C200" t="s">
        <v>37</v>
      </c>
      <c r="D200" t="s">
        <v>38</v>
      </c>
      <c r="E200">
        <v>2018</v>
      </c>
    </row>
    <row r="201" spans="1:5" x14ac:dyDescent="0.35">
      <c r="A201">
        <v>200</v>
      </c>
      <c r="B201">
        <v>25</v>
      </c>
      <c r="C201" t="s">
        <v>363</v>
      </c>
      <c r="D201" t="s">
        <v>364</v>
      </c>
      <c r="E201">
        <v>2016</v>
      </c>
    </row>
    <row r="202" spans="1:5" x14ac:dyDescent="0.35">
      <c r="A202">
        <v>201</v>
      </c>
      <c r="B202">
        <v>25</v>
      </c>
      <c r="C202" t="s">
        <v>768</v>
      </c>
      <c r="D202" t="s">
        <v>769</v>
      </c>
      <c r="E202">
        <v>2014</v>
      </c>
    </row>
    <row r="203" spans="1:5" x14ac:dyDescent="0.35">
      <c r="A203">
        <v>202</v>
      </c>
      <c r="B203">
        <v>25</v>
      </c>
      <c r="C203" t="s">
        <v>1110</v>
      </c>
      <c r="D203" t="s">
        <v>1111</v>
      </c>
      <c r="E203">
        <v>2015</v>
      </c>
    </row>
    <row r="204" spans="1:5" x14ac:dyDescent="0.35">
      <c r="A204">
        <v>203</v>
      </c>
      <c r="B204">
        <v>25</v>
      </c>
      <c r="C204" t="s">
        <v>1242</v>
      </c>
      <c r="D204" t="s">
        <v>1243</v>
      </c>
      <c r="E204">
        <v>2012</v>
      </c>
    </row>
    <row r="205" spans="1:5" x14ac:dyDescent="0.35">
      <c r="A205">
        <v>204</v>
      </c>
      <c r="B205">
        <v>25</v>
      </c>
      <c r="C205" t="s">
        <v>1785</v>
      </c>
      <c r="D205" t="s">
        <v>1786</v>
      </c>
      <c r="E205">
        <v>2022</v>
      </c>
    </row>
    <row r="206" spans="1:5" x14ac:dyDescent="0.35">
      <c r="A206">
        <v>205</v>
      </c>
      <c r="B206">
        <v>25</v>
      </c>
      <c r="C206" t="s">
        <v>2304</v>
      </c>
      <c r="D206" t="s">
        <v>2305</v>
      </c>
      <c r="E206">
        <v>2022</v>
      </c>
    </row>
    <row r="207" spans="1:5" x14ac:dyDescent="0.35">
      <c r="A207">
        <v>206</v>
      </c>
      <c r="B207">
        <v>24</v>
      </c>
      <c r="C207" t="s">
        <v>10</v>
      </c>
      <c r="D207" t="s">
        <v>11</v>
      </c>
      <c r="E207">
        <v>2019</v>
      </c>
    </row>
    <row r="208" spans="1:5" x14ac:dyDescent="0.35">
      <c r="A208">
        <v>207</v>
      </c>
      <c r="B208">
        <v>24</v>
      </c>
      <c r="C208" t="s">
        <v>307</v>
      </c>
      <c r="D208" t="s">
        <v>308</v>
      </c>
      <c r="E208">
        <v>2018</v>
      </c>
    </row>
    <row r="209" spans="1:5" x14ac:dyDescent="0.35">
      <c r="A209">
        <v>208</v>
      </c>
      <c r="B209">
        <v>24</v>
      </c>
      <c r="C209" t="s">
        <v>494</v>
      </c>
      <c r="D209" t="s">
        <v>495</v>
      </c>
      <c r="E209">
        <v>2018</v>
      </c>
    </row>
    <row r="210" spans="1:5" x14ac:dyDescent="0.35">
      <c r="A210">
        <v>209</v>
      </c>
      <c r="B210">
        <v>23</v>
      </c>
      <c r="C210" t="s">
        <v>184</v>
      </c>
      <c r="D210" t="s">
        <v>185</v>
      </c>
      <c r="E210">
        <v>2020</v>
      </c>
    </row>
    <row r="211" spans="1:5" x14ac:dyDescent="0.35">
      <c r="A211">
        <v>210</v>
      </c>
      <c r="B211">
        <v>23</v>
      </c>
      <c r="C211" t="s">
        <v>297</v>
      </c>
      <c r="D211" t="s">
        <v>298</v>
      </c>
      <c r="E211">
        <v>2019</v>
      </c>
    </row>
    <row r="212" spans="1:5" x14ac:dyDescent="0.35">
      <c r="A212">
        <v>211</v>
      </c>
      <c r="B212">
        <v>23</v>
      </c>
      <c r="C212" t="s">
        <v>747</v>
      </c>
      <c r="D212" t="s">
        <v>748</v>
      </c>
      <c r="E212">
        <v>2019</v>
      </c>
    </row>
    <row r="213" spans="1:5" x14ac:dyDescent="0.35">
      <c r="A213">
        <v>212</v>
      </c>
      <c r="B213">
        <v>23</v>
      </c>
      <c r="C213" t="s">
        <v>886</v>
      </c>
      <c r="D213" t="s">
        <v>887</v>
      </c>
      <c r="E213">
        <v>2017</v>
      </c>
    </row>
    <row r="214" spans="1:5" x14ac:dyDescent="0.35">
      <c r="A214">
        <v>213</v>
      </c>
      <c r="B214">
        <v>23</v>
      </c>
      <c r="C214" t="s">
        <v>2422</v>
      </c>
      <c r="D214" t="s">
        <v>2423</v>
      </c>
      <c r="E214">
        <v>2022</v>
      </c>
    </row>
    <row r="215" spans="1:5" x14ac:dyDescent="0.35">
      <c r="A215">
        <v>214</v>
      </c>
      <c r="B215">
        <v>22</v>
      </c>
      <c r="C215" t="s">
        <v>1142</v>
      </c>
      <c r="D215" t="s">
        <v>1143</v>
      </c>
      <c r="E215">
        <v>2021</v>
      </c>
    </row>
    <row r="216" spans="1:5" x14ac:dyDescent="0.35">
      <c r="A216">
        <v>215</v>
      </c>
      <c r="B216">
        <v>21</v>
      </c>
      <c r="C216" t="s">
        <v>710</v>
      </c>
      <c r="D216" t="s">
        <v>711</v>
      </c>
      <c r="E216">
        <v>2021</v>
      </c>
    </row>
    <row r="217" spans="1:5" x14ac:dyDescent="0.35">
      <c r="A217">
        <v>216</v>
      </c>
      <c r="B217">
        <v>21</v>
      </c>
      <c r="C217" t="s">
        <v>820</v>
      </c>
      <c r="D217" t="s">
        <v>823</v>
      </c>
      <c r="E217">
        <v>2018</v>
      </c>
    </row>
    <row r="218" spans="1:5" x14ac:dyDescent="0.35">
      <c r="A218">
        <v>217</v>
      </c>
      <c r="B218">
        <v>21</v>
      </c>
      <c r="C218" t="s">
        <v>1114</v>
      </c>
      <c r="D218" t="s">
        <v>1115</v>
      </c>
      <c r="E218">
        <v>2018</v>
      </c>
    </row>
    <row r="219" spans="1:5" x14ac:dyDescent="0.35">
      <c r="A219">
        <v>218</v>
      </c>
      <c r="B219">
        <v>21</v>
      </c>
      <c r="C219" t="s">
        <v>1319</v>
      </c>
      <c r="D219" t="s">
        <v>1320</v>
      </c>
      <c r="E219">
        <v>2022</v>
      </c>
    </row>
    <row r="220" spans="1:5" x14ac:dyDescent="0.35">
      <c r="A220">
        <v>219</v>
      </c>
      <c r="B220">
        <v>21</v>
      </c>
      <c r="C220" t="s">
        <v>1389</v>
      </c>
      <c r="D220" t="s">
        <v>1390</v>
      </c>
      <c r="E220">
        <v>2022</v>
      </c>
    </row>
    <row r="221" spans="1:5" x14ac:dyDescent="0.35">
      <c r="A221">
        <v>220</v>
      </c>
      <c r="B221">
        <v>20</v>
      </c>
      <c r="C221" t="s">
        <v>1099</v>
      </c>
      <c r="D221" t="s">
        <v>1100</v>
      </c>
      <c r="E221">
        <v>2019</v>
      </c>
    </row>
    <row r="222" spans="1:5" x14ac:dyDescent="0.35">
      <c r="A222">
        <v>221</v>
      </c>
      <c r="B222">
        <v>20</v>
      </c>
      <c r="C222" t="s">
        <v>1503</v>
      </c>
      <c r="D222" t="s">
        <v>1504</v>
      </c>
      <c r="E222">
        <v>2022</v>
      </c>
    </row>
    <row r="223" spans="1:5" x14ac:dyDescent="0.35">
      <c r="A223">
        <v>222</v>
      </c>
      <c r="B223">
        <v>20</v>
      </c>
      <c r="C223" t="s">
        <v>1578</v>
      </c>
      <c r="D223" t="s">
        <v>576</v>
      </c>
      <c r="E223">
        <v>2022</v>
      </c>
    </row>
    <row r="224" spans="1:5" x14ac:dyDescent="0.35">
      <c r="A224">
        <v>223</v>
      </c>
      <c r="B224">
        <v>19</v>
      </c>
      <c r="C224" t="s">
        <v>706</v>
      </c>
      <c r="D224" t="s">
        <v>707</v>
      </c>
      <c r="E224">
        <v>2019</v>
      </c>
    </row>
    <row r="225" spans="1:5" x14ac:dyDescent="0.35">
      <c r="A225">
        <v>224</v>
      </c>
      <c r="B225">
        <v>19</v>
      </c>
      <c r="C225" t="s">
        <v>1207</v>
      </c>
      <c r="D225" t="s">
        <v>1208</v>
      </c>
      <c r="E225">
        <v>2019</v>
      </c>
    </row>
    <row r="226" spans="1:5" x14ac:dyDescent="0.35">
      <c r="A226">
        <v>225</v>
      </c>
      <c r="B226">
        <v>18</v>
      </c>
      <c r="C226" t="s">
        <v>664</v>
      </c>
      <c r="D226" t="s">
        <v>665</v>
      </c>
      <c r="E226">
        <v>2020</v>
      </c>
    </row>
    <row r="227" spans="1:5" x14ac:dyDescent="0.35">
      <c r="A227">
        <v>226</v>
      </c>
      <c r="B227">
        <v>18</v>
      </c>
      <c r="C227" t="s">
        <v>713</v>
      </c>
      <c r="D227" t="s">
        <v>714</v>
      </c>
      <c r="E227">
        <v>2020</v>
      </c>
    </row>
    <row r="228" spans="1:5" x14ac:dyDescent="0.35">
      <c r="A228">
        <v>227</v>
      </c>
      <c r="B228">
        <v>18</v>
      </c>
      <c r="C228" t="s">
        <v>737</v>
      </c>
      <c r="D228" t="s">
        <v>738</v>
      </c>
      <c r="E228">
        <v>2020</v>
      </c>
    </row>
    <row r="229" spans="1:5" x14ac:dyDescent="0.35">
      <c r="A229">
        <v>228</v>
      </c>
      <c r="B229">
        <v>18</v>
      </c>
      <c r="C229" t="s">
        <v>1370</v>
      </c>
      <c r="D229" t="s">
        <v>728</v>
      </c>
      <c r="E229">
        <v>2022</v>
      </c>
    </row>
    <row r="230" spans="1:5" x14ac:dyDescent="0.35">
      <c r="A230">
        <v>229</v>
      </c>
      <c r="B230">
        <v>17</v>
      </c>
      <c r="C230" t="s">
        <v>375</v>
      </c>
      <c r="D230" t="s">
        <v>376</v>
      </c>
      <c r="E230">
        <v>2019</v>
      </c>
    </row>
    <row r="231" spans="1:5" x14ac:dyDescent="0.35">
      <c r="A231">
        <v>230</v>
      </c>
      <c r="B231">
        <v>17</v>
      </c>
      <c r="C231" t="s">
        <v>1484</v>
      </c>
      <c r="D231" t="s">
        <v>435</v>
      </c>
      <c r="E231">
        <v>2023</v>
      </c>
    </row>
    <row r="232" spans="1:5" x14ac:dyDescent="0.35">
      <c r="A232">
        <v>231</v>
      </c>
      <c r="B232">
        <v>16</v>
      </c>
      <c r="C232" t="s">
        <v>215</v>
      </c>
      <c r="D232" t="s">
        <v>216</v>
      </c>
      <c r="E232">
        <v>2018</v>
      </c>
    </row>
    <row r="233" spans="1:5" x14ac:dyDescent="0.35">
      <c r="A233">
        <v>232</v>
      </c>
      <c r="B233">
        <v>16</v>
      </c>
      <c r="C233" t="s">
        <v>1052</v>
      </c>
      <c r="D233" t="s">
        <v>1053</v>
      </c>
      <c r="E233">
        <v>2020</v>
      </c>
    </row>
    <row r="234" spans="1:5" x14ac:dyDescent="0.35">
      <c r="A234">
        <v>233</v>
      </c>
      <c r="B234">
        <v>16</v>
      </c>
      <c r="C234" t="s">
        <v>1124</v>
      </c>
      <c r="D234" t="s">
        <v>1125</v>
      </c>
      <c r="E234">
        <v>2021</v>
      </c>
    </row>
    <row r="235" spans="1:5" x14ac:dyDescent="0.35">
      <c r="A235">
        <v>234</v>
      </c>
      <c r="B235">
        <v>16</v>
      </c>
      <c r="C235" t="s">
        <v>1852</v>
      </c>
      <c r="D235" t="s">
        <v>1853</v>
      </c>
      <c r="E235">
        <v>2023</v>
      </c>
    </row>
    <row r="236" spans="1:5" x14ac:dyDescent="0.35">
      <c r="A236">
        <v>235</v>
      </c>
      <c r="B236">
        <v>15</v>
      </c>
      <c r="C236" t="s">
        <v>132</v>
      </c>
      <c r="D236" t="s">
        <v>133</v>
      </c>
      <c r="E236">
        <v>2018</v>
      </c>
    </row>
    <row r="237" spans="1:5" x14ac:dyDescent="0.35">
      <c r="A237">
        <v>236</v>
      </c>
      <c r="B237">
        <v>15</v>
      </c>
      <c r="C237" t="s">
        <v>772</v>
      </c>
      <c r="D237" t="s">
        <v>773</v>
      </c>
      <c r="E237">
        <v>2019</v>
      </c>
    </row>
    <row r="238" spans="1:5" x14ac:dyDescent="0.35">
      <c r="A238">
        <v>237</v>
      </c>
      <c r="B238">
        <v>15</v>
      </c>
      <c r="C238" t="s">
        <v>837</v>
      </c>
      <c r="D238" t="s">
        <v>838</v>
      </c>
      <c r="E238">
        <v>2020</v>
      </c>
    </row>
    <row r="239" spans="1:5" x14ac:dyDescent="0.35">
      <c r="A239">
        <v>238</v>
      </c>
      <c r="B239">
        <v>15</v>
      </c>
      <c r="C239" t="s">
        <v>852</v>
      </c>
      <c r="D239" t="s">
        <v>853</v>
      </c>
      <c r="E239">
        <v>2021</v>
      </c>
    </row>
    <row r="240" spans="1:5" x14ac:dyDescent="0.35">
      <c r="A240">
        <v>239</v>
      </c>
      <c r="B240">
        <v>14</v>
      </c>
      <c r="C240" t="s">
        <v>29</v>
      </c>
      <c r="D240" t="s">
        <v>30</v>
      </c>
      <c r="E240">
        <v>2019</v>
      </c>
    </row>
    <row r="241" spans="1:5" x14ac:dyDescent="0.35">
      <c r="A241">
        <v>240</v>
      </c>
      <c r="B241">
        <v>14</v>
      </c>
      <c r="C241" t="s">
        <v>556</v>
      </c>
      <c r="D241" t="s">
        <v>557</v>
      </c>
      <c r="E241">
        <v>2020</v>
      </c>
    </row>
    <row r="242" spans="1:5" x14ac:dyDescent="0.35">
      <c r="A242">
        <v>241</v>
      </c>
      <c r="B242">
        <v>14</v>
      </c>
      <c r="C242" t="s">
        <v>2184</v>
      </c>
      <c r="D242" t="s">
        <v>325</v>
      </c>
      <c r="E242">
        <v>2022</v>
      </c>
    </row>
    <row r="243" spans="1:5" x14ac:dyDescent="0.35">
      <c r="A243">
        <v>242</v>
      </c>
      <c r="B243">
        <v>14</v>
      </c>
      <c r="C243" t="s">
        <v>2417</v>
      </c>
      <c r="D243" t="s">
        <v>2418</v>
      </c>
      <c r="E243">
        <v>2022</v>
      </c>
    </row>
    <row r="244" spans="1:5" x14ac:dyDescent="0.35">
      <c r="A244">
        <v>243</v>
      </c>
      <c r="B244">
        <v>13</v>
      </c>
      <c r="C244" t="s">
        <v>476</v>
      </c>
      <c r="D244" t="s">
        <v>477</v>
      </c>
      <c r="E244">
        <v>2018</v>
      </c>
    </row>
    <row r="245" spans="1:5" x14ac:dyDescent="0.35">
      <c r="A245">
        <v>244</v>
      </c>
      <c r="B245">
        <v>13</v>
      </c>
      <c r="C245" t="s">
        <v>585</v>
      </c>
      <c r="D245" t="s">
        <v>586</v>
      </c>
      <c r="E245">
        <v>2020</v>
      </c>
    </row>
    <row r="246" spans="1:5" x14ac:dyDescent="0.35">
      <c r="A246">
        <v>245</v>
      </c>
      <c r="B246">
        <v>13</v>
      </c>
      <c r="C246" t="s">
        <v>908</v>
      </c>
      <c r="D246" t="s">
        <v>909</v>
      </c>
      <c r="E246">
        <v>2021</v>
      </c>
    </row>
    <row r="247" spans="1:5" x14ac:dyDescent="0.35">
      <c r="A247">
        <v>246</v>
      </c>
      <c r="B247">
        <v>13</v>
      </c>
      <c r="C247" t="s">
        <v>1664</v>
      </c>
      <c r="D247" t="s">
        <v>1665</v>
      </c>
      <c r="E247">
        <v>2022</v>
      </c>
    </row>
    <row r="248" spans="1:5" x14ac:dyDescent="0.35">
      <c r="A248">
        <v>247</v>
      </c>
      <c r="B248">
        <v>12</v>
      </c>
      <c r="C248" t="s">
        <v>50</v>
      </c>
      <c r="D248" t="s">
        <v>51</v>
      </c>
      <c r="E248">
        <v>2021</v>
      </c>
    </row>
    <row r="249" spans="1:5" x14ac:dyDescent="0.35">
      <c r="A249">
        <v>248</v>
      </c>
      <c r="B249">
        <v>12</v>
      </c>
      <c r="C249" t="s">
        <v>327</v>
      </c>
      <c r="D249" t="s">
        <v>328</v>
      </c>
      <c r="E249">
        <v>2021</v>
      </c>
    </row>
    <row r="250" spans="1:5" x14ac:dyDescent="0.35">
      <c r="A250">
        <v>249</v>
      </c>
      <c r="B250">
        <v>12</v>
      </c>
      <c r="C250" t="s">
        <v>524</v>
      </c>
      <c r="D250" t="s">
        <v>525</v>
      </c>
      <c r="E250">
        <v>2021</v>
      </c>
    </row>
    <row r="251" spans="1:5" x14ac:dyDescent="0.35">
      <c r="A251">
        <v>250</v>
      </c>
      <c r="B251">
        <v>12</v>
      </c>
      <c r="C251" t="s">
        <v>984</v>
      </c>
      <c r="D251" t="s">
        <v>985</v>
      </c>
      <c r="E251">
        <v>2019</v>
      </c>
    </row>
    <row r="252" spans="1:5" x14ac:dyDescent="0.35">
      <c r="A252">
        <v>251</v>
      </c>
      <c r="B252">
        <v>12</v>
      </c>
      <c r="C252" t="s">
        <v>1103</v>
      </c>
      <c r="D252" t="s">
        <v>1104</v>
      </c>
      <c r="E252">
        <v>2020</v>
      </c>
    </row>
    <row r="253" spans="1:5" x14ac:dyDescent="0.35">
      <c r="A253">
        <v>252</v>
      </c>
      <c r="B253">
        <v>12</v>
      </c>
      <c r="C253" t="s">
        <v>1489</v>
      </c>
      <c r="D253" t="s">
        <v>1490</v>
      </c>
      <c r="E253">
        <v>2022</v>
      </c>
    </row>
    <row r="254" spans="1:5" x14ac:dyDescent="0.35">
      <c r="A254">
        <v>253</v>
      </c>
      <c r="B254">
        <v>11</v>
      </c>
      <c r="C254" t="s">
        <v>65</v>
      </c>
      <c r="D254" t="s">
        <v>66</v>
      </c>
      <c r="E254">
        <v>2018</v>
      </c>
    </row>
    <row r="255" spans="1:5" x14ac:dyDescent="0.35">
      <c r="A255">
        <v>254</v>
      </c>
      <c r="B255">
        <v>11</v>
      </c>
      <c r="C255" t="s">
        <v>556</v>
      </c>
      <c r="D255" t="s">
        <v>560</v>
      </c>
      <c r="E255">
        <v>2020</v>
      </c>
    </row>
    <row r="256" spans="1:5" x14ac:dyDescent="0.35">
      <c r="A256">
        <v>255</v>
      </c>
      <c r="B256">
        <v>11</v>
      </c>
      <c r="C256" t="s">
        <v>644</v>
      </c>
      <c r="D256" t="s">
        <v>645</v>
      </c>
      <c r="E256">
        <v>2020</v>
      </c>
    </row>
    <row r="257" spans="1:5" x14ac:dyDescent="0.35">
      <c r="A257">
        <v>256</v>
      </c>
      <c r="B257">
        <v>11</v>
      </c>
      <c r="C257" t="s">
        <v>733</v>
      </c>
      <c r="D257" t="s">
        <v>734</v>
      </c>
      <c r="E257">
        <v>2019</v>
      </c>
    </row>
    <row r="258" spans="1:5" x14ac:dyDescent="0.35">
      <c r="A258">
        <v>257</v>
      </c>
      <c r="B258">
        <v>11</v>
      </c>
      <c r="C258" t="s">
        <v>784</v>
      </c>
      <c r="D258" t="s">
        <v>785</v>
      </c>
      <c r="E258">
        <v>2021</v>
      </c>
    </row>
    <row r="259" spans="1:5" x14ac:dyDescent="0.35">
      <c r="A259">
        <v>258</v>
      </c>
      <c r="B259">
        <v>11</v>
      </c>
      <c r="C259" t="s">
        <v>841</v>
      </c>
      <c r="D259" t="s">
        <v>842</v>
      </c>
      <c r="E259">
        <v>2018</v>
      </c>
    </row>
    <row r="260" spans="1:5" x14ac:dyDescent="0.35">
      <c r="A260">
        <v>259</v>
      </c>
      <c r="B260">
        <v>11</v>
      </c>
      <c r="C260" t="s">
        <v>882</v>
      </c>
      <c r="D260" t="s">
        <v>883</v>
      </c>
      <c r="E260">
        <v>2020</v>
      </c>
    </row>
    <row r="261" spans="1:5" x14ac:dyDescent="0.35">
      <c r="A261">
        <v>260</v>
      </c>
      <c r="B261">
        <v>11</v>
      </c>
      <c r="C261" t="s">
        <v>1003</v>
      </c>
      <c r="D261" t="s">
        <v>1004</v>
      </c>
      <c r="E261">
        <v>2020</v>
      </c>
    </row>
    <row r="262" spans="1:5" x14ac:dyDescent="0.35">
      <c r="A262">
        <v>261</v>
      </c>
      <c r="B262">
        <v>11</v>
      </c>
      <c r="C262" t="s">
        <v>1330</v>
      </c>
      <c r="D262" t="s">
        <v>73</v>
      </c>
      <c r="E262">
        <v>2022</v>
      </c>
    </row>
    <row r="263" spans="1:5" x14ac:dyDescent="0.35">
      <c r="A263">
        <v>262</v>
      </c>
      <c r="B263">
        <v>11</v>
      </c>
      <c r="C263" t="s">
        <v>2290</v>
      </c>
      <c r="D263" t="s">
        <v>2291</v>
      </c>
      <c r="E263">
        <v>2022</v>
      </c>
    </row>
    <row r="264" spans="1:5" x14ac:dyDescent="0.35">
      <c r="A264">
        <v>263</v>
      </c>
      <c r="B264">
        <v>11</v>
      </c>
      <c r="C264" t="s">
        <v>2390</v>
      </c>
      <c r="D264" t="s">
        <v>2391</v>
      </c>
      <c r="E264">
        <v>2023</v>
      </c>
    </row>
    <row r="265" spans="1:5" x14ac:dyDescent="0.35">
      <c r="A265">
        <v>264</v>
      </c>
      <c r="B265">
        <v>10</v>
      </c>
      <c r="C265" t="s">
        <v>46</v>
      </c>
      <c r="D265" t="s">
        <v>47</v>
      </c>
      <c r="E265">
        <v>2020</v>
      </c>
    </row>
    <row r="266" spans="1:5" x14ac:dyDescent="0.35">
      <c r="A266">
        <v>265</v>
      </c>
      <c r="B266">
        <v>10</v>
      </c>
      <c r="C266" t="s">
        <v>100</v>
      </c>
      <c r="D266" t="s">
        <v>101</v>
      </c>
      <c r="E266">
        <v>2021</v>
      </c>
    </row>
    <row r="267" spans="1:5" x14ac:dyDescent="0.35">
      <c r="A267">
        <v>266</v>
      </c>
      <c r="B267">
        <v>10</v>
      </c>
      <c r="C267" t="s">
        <v>268</v>
      </c>
      <c r="D267" t="s">
        <v>272</v>
      </c>
      <c r="E267">
        <v>2019</v>
      </c>
    </row>
    <row r="268" spans="1:5" x14ac:dyDescent="0.35">
      <c r="A268">
        <v>267</v>
      </c>
      <c r="B268">
        <v>10</v>
      </c>
      <c r="C268" t="s">
        <v>331</v>
      </c>
      <c r="D268" t="s">
        <v>332</v>
      </c>
      <c r="E268">
        <v>2019</v>
      </c>
    </row>
    <row r="269" spans="1:5" x14ac:dyDescent="0.35">
      <c r="A269">
        <v>268</v>
      </c>
      <c r="B269">
        <v>10</v>
      </c>
      <c r="C269" t="s">
        <v>348</v>
      </c>
      <c r="D269" t="s">
        <v>349</v>
      </c>
      <c r="E269">
        <v>2022</v>
      </c>
    </row>
    <row r="270" spans="1:5" x14ac:dyDescent="0.35">
      <c r="A270">
        <v>269</v>
      </c>
      <c r="B270">
        <v>10</v>
      </c>
      <c r="C270" t="s">
        <v>721</v>
      </c>
      <c r="D270" t="s">
        <v>722</v>
      </c>
      <c r="E270">
        <v>2018</v>
      </c>
    </row>
    <row r="271" spans="1:5" x14ac:dyDescent="0.35">
      <c r="A271">
        <v>270</v>
      </c>
      <c r="B271">
        <v>10</v>
      </c>
      <c r="C271" t="s">
        <v>922</v>
      </c>
      <c r="D271" t="s">
        <v>923</v>
      </c>
      <c r="E271">
        <v>2020</v>
      </c>
    </row>
    <row r="272" spans="1:5" x14ac:dyDescent="0.35">
      <c r="A272">
        <v>271</v>
      </c>
      <c r="B272">
        <v>10</v>
      </c>
      <c r="C272" t="s">
        <v>1024</v>
      </c>
      <c r="D272" t="s">
        <v>1025</v>
      </c>
      <c r="E272">
        <v>2021</v>
      </c>
    </row>
    <row r="273" spans="1:5" x14ac:dyDescent="0.35">
      <c r="A273">
        <v>272</v>
      </c>
      <c r="B273">
        <v>10</v>
      </c>
      <c r="C273" t="s">
        <v>1048</v>
      </c>
      <c r="D273" t="s">
        <v>1049</v>
      </c>
      <c r="E273">
        <v>2019</v>
      </c>
    </row>
    <row r="274" spans="1:5" x14ac:dyDescent="0.35">
      <c r="A274">
        <v>273</v>
      </c>
      <c r="B274">
        <v>10</v>
      </c>
      <c r="C274" t="s">
        <v>1168</v>
      </c>
      <c r="D274" t="s">
        <v>1169</v>
      </c>
      <c r="E274">
        <v>2018</v>
      </c>
    </row>
    <row r="275" spans="1:5" x14ac:dyDescent="0.35">
      <c r="A275">
        <v>274</v>
      </c>
      <c r="B275">
        <v>10</v>
      </c>
      <c r="C275" t="s">
        <v>2000</v>
      </c>
      <c r="D275" t="s">
        <v>2238</v>
      </c>
      <c r="E275">
        <v>2022</v>
      </c>
    </row>
    <row r="276" spans="1:5" x14ac:dyDescent="0.35">
      <c r="A276">
        <v>275</v>
      </c>
      <c r="B276">
        <v>9</v>
      </c>
      <c r="C276" t="s">
        <v>454</v>
      </c>
      <c r="D276" t="s">
        <v>455</v>
      </c>
      <c r="E276">
        <v>2019</v>
      </c>
    </row>
    <row r="277" spans="1:5" x14ac:dyDescent="0.35">
      <c r="A277">
        <v>276</v>
      </c>
      <c r="B277">
        <v>9</v>
      </c>
      <c r="C277" t="s">
        <v>792</v>
      </c>
      <c r="D277" t="s">
        <v>793</v>
      </c>
      <c r="E277">
        <v>2020</v>
      </c>
    </row>
    <row r="278" spans="1:5" x14ac:dyDescent="0.35">
      <c r="A278">
        <v>277</v>
      </c>
      <c r="B278">
        <v>9</v>
      </c>
      <c r="C278" t="s">
        <v>1060</v>
      </c>
      <c r="D278" t="s">
        <v>1061</v>
      </c>
      <c r="E278">
        <v>2019</v>
      </c>
    </row>
    <row r="279" spans="1:5" x14ac:dyDescent="0.35">
      <c r="A279">
        <v>278</v>
      </c>
      <c r="B279">
        <v>9</v>
      </c>
      <c r="C279" t="s">
        <v>1183</v>
      </c>
      <c r="D279" t="s">
        <v>1184</v>
      </c>
      <c r="E279">
        <v>2018</v>
      </c>
    </row>
    <row r="280" spans="1:5" x14ac:dyDescent="0.35">
      <c r="A280">
        <v>279</v>
      </c>
      <c r="B280">
        <v>9</v>
      </c>
      <c r="C280" t="s">
        <v>1187</v>
      </c>
      <c r="D280" t="s">
        <v>1188</v>
      </c>
      <c r="E280">
        <v>2019</v>
      </c>
    </row>
    <row r="281" spans="1:5" x14ac:dyDescent="0.35">
      <c r="A281">
        <v>280</v>
      </c>
      <c r="B281">
        <v>9</v>
      </c>
      <c r="C281" t="s">
        <v>1396</v>
      </c>
      <c r="D281" t="s">
        <v>1397</v>
      </c>
      <c r="E281">
        <v>2022</v>
      </c>
    </row>
    <row r="282" spans="1:5" x14ac:dyDescent="0.35">
      <c r="A282">
        <v>281</v>
      </c>
      <c r="B282">
        <v>9</v>
      </c>
      <c r="C282" t="s">
        <v>1610</v>
      </c>
      <c r="D282" t="s">
        <v>1611</v>
      </c>
      <c r="E282">
        <v>2022</v>
      </c>
    </row>
    <row r="283" spans="1:5" x14ac:dyDescent="0.35">
      <c r="A283">
        <v>282</v>
      </c>
      <c r="B283">
        <v>9</v>
      </c>
      <c r="C283" t="s">
        <v>1763</v>
      </c>
      <c r="D283" t="s">
        <v>1764</v>
      </c>
      <c r="E283">
        <v>2022</v>
      </c>
    </row>
    <row r="284" spans="1:5" x14ac:dyDescent="0.35">
      <c r="A284">
        <v>283</v>
      </c>
      <c r="B284">
        <v>9</v>
      </c>
      <c r="C284" t="s">
        <v>1945</v>
      </c>
      <c r="D284" t="s">
        <v>1946</v>
      </c>
      <c r="E284">
        <v>2022</v>
      </c>
    </row>
    <row r="285" spans="1:5" x14ac:dyDescent="0.35">
      <c r="A285">
        <v>284</v>
      </c>
      <c r="B285">
        <v>9</v>
      </c>
      <c r="C285" t="s">
        <v>2231</v>
      </c>
      <c r="D285" t="s">
        <v>2232</v>
      </c>
      <c r="E285">
        <v>2023</v>
      </c>
    </row>
    <row r="286" spans="1:5" x14ac:dyDescent="0.35">
      <c r="A286">
        <v>285</v>
      </c>
      <c r="B286">
        <v>9</v>
      </c>
      <c r="C286" t="s">
        <v>2345</v>
      </c>
      <c r="D286" t="s">
        <v>2346</v>
      </c>
      <c r="E286">
        <v>2022</v>
      </c>
    </row>
    <row r="287" spans="1:5" x14ac:dyDescent="0.35">
      <c r="A287">
        <v>286</v>
      </c>
      <c r="B287">
        <v>8</v>
      </c>
      <c r="C287" t="s">
        <v>279</v>
      </c>
      <c r="D287" t="s">
        <v>280</v>
      </c>
      <c r="E287">
        <v>2020</v>
      </c>
    </row>
    <row r="288" spans="1:5" x14ac:dyDescent="0.35">
      <c r="A288">
        <v>287</v>
      </c>
      <c r="B288">
        <v>8</v>
      </c>
      <c r="C288" t="s">
        <v>359</v>
      </c>
      <c r="D288" t="s">
        <v>360</v>
      </c>
      <c r="E288">
        <v>2019</v>
      </c>
    </row>
    <row r="289" spans="1:5" x14ac:dyDescent="0.35">
      <c r="A289">
        <v>288</v>
      </c>
      <c r="B289">
        <v>8</v>
      </c>
      <c r="C289" t="s">
        <v>412</v>
      </c>
      <c r="D289" t="s">
        <v>413</v>
      </c>
      <c r="E289">
        <v>2019</v>
      </c>
    </row>
    <row r="290" spans="1:5" x14ac:dyDescent="0.35">
      <c r="A290">
        <v>289</v>
      </c>
      <c r="B290">
        <v>8</v>
      </c>
      <c r="C290" t="s">
        <v>866</v>
      </c>
      <c r="D290" t="s">
        <v>867</v>
      </c>
      <c r="E290">
        <v>2018</v>
      </c>
    </row>
    <row r="291" spans="1:5" x14ac:dyDescent="0.35">
      <c r="A291">
        <v>290</v>
      </c>
      <c r="B291">
        <v>8</v>
      </c>
      <c r="C291" t="s">
        <v>1510</v>
      </c>
      <c r="D291" t="s">
        <v>1511</v>
      </c>
      <c r="E291">
        <v>2022</v>
      </c>
    </row>
    <row r="292" spans="1:5" x14ac:dyDescent="0.35">
      <c r="A292">
        <v>291</v>
      </c>
      <c r="B292">
        <v>8</v>
      </c>
      <c r="C292" t="s">
        <v>1675</v>
      </c>
      <c r="D292" t="s">
        <v>1676</v>
      </c>
      <c r="E292">
        <v>2022</v>
      </c>
    </row>
    <row r="293" spans="1:5" x14ac:dyDescent="0.35">
      <c r="A293">
        <v>292</v>
      </c>
      <c r="B293">
        <v>8</v>
      </c>
      <c r="C293" t="s">
        <v>1694</v>
      </c>
      <c r="D293" t="s">
        <v>1695</v>
      </c>
      <c r="E293">
        <v>2022</v>
      </c>
    </row>
    <row r="294" spans="1:5" x14ac:dyDescent="0.35">
      <c r="A294">
        <v>293</v>
      </c>
      <c r="B294">
        <v>8</v>
      </c>
      <c r="C294" t="s">
        <v>1746</v>
      </c>
      <c r="D294" t="s">
        <v>1747</v>
      </c>
      <c r="E294">
        <v>2022</v>
      </c>
    </row>
    <row r="295" spans="1:5" x14ac:dyDescent="0.35">
      <c r="A295">
        <v>294</v>
      </c>
      <c r="B295">
        <v>7</v>
      </c>
      <c r="C295" t="s">
        <v>120</v>
      </c>
      <c r="D295" t="s">
        <v>121</v>
      </c>
      <c r="E295">
        <v>2021</v>
      </c>
    </row>
    <row r="296" spans="1:5" x14ac:dyDescent="0.35">
      <c r="A296">
        <v>295</v>
      </c>
      <c r="B296">
        <v>7</v>
      </c>
      <c r="C296" t="s">
        <v>491</v>
      </c>
      <c r="D296" t="s">
        <v>492</v>
      </c>
      <c r="E296">
        <v>2019</v>
      </c>
    </row>
    <row r="297" spans="1:5" x14ac:dyDescent="0.35">
      <c r="A297">
        <v>296</v>
      </c>
      <c r="B297">
        <v>7</v>
      </c>
      <c r="C297" t="s">
        <v>521</v>
      </c>
      <c r="D297" t="s">
        <v>522</v>
      </c>
      <c r="E297">
        <v>2017</v>
      </c>
    </row>
    <row r="298" spans="1:5" x14ac:dyDescent="0.35">
      <c r="A298">
        <v>297</v>
      </c>
      <c r="B298">
        <v>7</v>
      </c>
      <c r="C298" t="s">
        <v>743</v>
      </c>
      <c r="D298" t="s">
        <v>744</v>
      </c>
      <c r="E298">
        <v>2020</v>
      </c>
    </row>
    <row r="299" spans="1:5" x14ac:dyDescent="0.35">
      <c r="A299">
        <v>298</v>
      </c>
      <c r="B299">
        <v>7</v>
      </c>
      <c r="C299" t="s">
        <v>796</v>
      </c>
      <c r="D299" t="s">
        <v>797</v>
      </c>
      <c r="E299">
        <v>2019</v>
      </c>
    </row>
    <row r="300" spans="1:5" x14ac:dyDescent="0.35">
      <c r="A300">
        <v>299</v>
      </c>
      <c r="B300">
        <v>7</v>
      </c>
      <c r="C300" t="s">
        <v>799</v>
      </c>
      <c r="D300" t="s">
        <v>800</v>
      </c>
      <c r="E300">
        <v>2018</v>
      </c>
    </row>
    <row r="301" spans="1:5" x14ac:dyDescent="0.35">
      <c r="A301">
        <v>300</v>
      </c>
      <c r="B301">
        <v>7</v>
      </c>
      <c r="C301" t="s">
        <v>894</v>
      </c>
      <c r="D301" t="s">
        <v>895</v>
      </c>
      <c r="E301">
        <v>2019</v>
      </c>
    </row>
    <row r="302" spans="1:5" x14ac:dyDescent="0.35">
      <c r="A302">
        <v>301</v>
      </c>
      <c r="B302">
        <v>7</v>
      </c>
      <c r="C302" t="s">
        <v>1096</v>
      </c>
      <c r="D302" t="s">
        <v>1097</v>
      </c>
      <c r="E302">
        <v>2018</v>
      </c>
    </row>
    <row r="303" spans="1:5" x14ac:dyDescent="0.35">
      <c r="A303">
        <v>302</v>
      </c>
      <c r="B303">
        <v>7</v>
      </c>
      <c r="C303" t="s">
        <v>1531</v>
      </c>
      <c r="D303" t="s">
        <v>1532</v>
      </c>
      <c r="E303">
        <v>2022</v>
      </c>
    </row>
    <row r="304" spans="1:5" x14ac:dyDescent="0.35">
      <c r="A304">
        <v>303</v>
      </c>
      <c r="B304">
        <v>7</v>
      </c>
      <c r="C304" t="s">
        <v>1659</v>
      </c>
      <c r="D304" t="s">
        <v>1660</v>
      </c>
      <c r="E304">
        <v>2022</v>
      </c>
    </row>
    <row r="305" spans="1:5" x14ac:dyDescent="0.35">
      <c r="A305">
        <v>304</v>
      </c>
      <c r="B305">
        <v>7</v>
      </c>
      <c r="C305" t="s">
        <v>1364</v>
      </c>
      <c r="D305" t="s">
        <v>1956</v>
      </c>
      <c r="E305">
        <v>2022</v>
      </c>
    </row>
    <row r="306" spans="1:5" x14ac:dyDescent="0.35">
      <c r="A306">
        <v>305</v>
      </c>
      <c r="B306">
        <v>7</v>
      </c>
      <c r="C306" t="s">
        <v>1988</v>
      </c>
      <c r="D306" t="s">
        <v>1989</v>
      </c>
      <c r="E306">
        <v>2022</v>
      </c>
    </row>
    <row r="307" spans="1:5" x14ac:dyDescent="0.35">
      <c r="A307">
        <v>306</v>
      </c>
      <c r="B307">
        <v>7</v>
      </c>
      <c r="C307" t="s">
        <v>2059</v>
      </c>
      <c r="D307" t="s">
        <v>2060</v>
      </c>
      <c r="E307">
        <v>2022</v>
      </c>
    </row>
    <row r="308" spans="1:5" x14ac:dyDescent="0.35">
      <c r="A308">
        <v>307</v>
      </c>
      <c r="B308">
        <v>7</v>
      </c>
      <c r="C308" t="s">
        <v>2285</v>
      </c>
      <c r="D308" t="s">
        <v>2286</v>
      </c>
      <c r="E308">
        <v>2022</v>
      </c>
    </row>
    <row r="309" spans="1:5" x14ac:dyDescent="0.35">
      <c r="A309">
        <v>308</v>
      </c>
      <c r="B309">
        <v>7</v>
      </c>
      <c r="C309" t="s">
        <v>2311</v>
      </c>
      <c r="D309" t="s">
        <v>2312</v>
      </c>
      <c r="E309">
        <v>2022</v>
      </c>
    </row>
    <row r="310" spans="1:5" x14ac:dyDescent="0.35">
      <c r="A310">
        <v>309</v>
      </c>
      <c r="B310">
        <v>7</v>
      </c>
      <c r="C310" t="s">
        <v>2318</v>
      </c>
      <c r="D310" t="s">
        <v>2319</v>
      </c>
      <c r="E310">
        <v>2022</v>
      </c>
    </row>
    <row r="311" spans="1:5" x14ac:dyDescent="0.35">
      <c r="A311">
        <v>310</v>
      </c>
      <c r="B311">
        <v>6</v>
      </c>
      <c r="C311" t="s">
        <v>168</v>
      </c>
      <c r="D311" t="s">
        <v>169</v>
      </c>
      <c r="E311">
        <v>2021</v>
      </c>
    </row>
    <row r="312" spans="1:5" x14ac:dyDescent="0.35">
      <c r="A312">
        <v>311</v>
      </c>
      <c r="B312">
        <v>6</v>
      </c>
      <c r="C312" t="s">
        <v>200</v>
      </c>
      <c r="D312" t="s">
        <v>201</v>
      </c>
      <c r="E312">
        <v>2019</v>
      </c>
    </row>
    <row r="313" spans="1:5" x14ac:dyDescent="0.35">
      <c r="A313">
        <v>312</v>
      </c>
      <c r="B313">
        <v>6</v>
      </c>
      <c r="C313" t="s">
        <v>222</v>
      </c>
      <c r="D313" t="s">
        <v>223</v>
      </c>
      <c r="E313">
        <v>2020</v>
      </c>
    </row>
    <row r="314" spans="1:5" x14ac:dyDescent="0.35">
      <c r="A314">
        <v>313</v>
      </c>
      <c r="B314">
        <v>6</v>
      </c>
      <c r="C314" t="s">
        <v>303</v>
      </c>
      <c r="D314" t="s">
        <v>304</v>
      </c>
      <c r="E314">
        <v>2019</v>
      </c>
    </row>
    <row r="315" spans="1:5" x14ac:dyDescent="0.35">
      <c r="A315">
        <v>314</v>
      </c>
      <c r="B315">
        <v>6</v>
      </c>
      <c r="C315" t="s">
        <v>311</v>
      </c>
      <c r="D315" t="s">
        <v>312</v>
      </c>
      <c r="E315">
        <v>2019</v>
      </c>
    </row>
    <row r="316" spans="1:5" x14ac:dyDescent="0.35">
      <c r="A316">
        <v>315</v>
      </c>
      <c r="B316">
        <v>6</v>
      </c>
      <c r="C316" t="s">
        <v>575</v>
      </c>
      <c r="D316" t="s">
        <v>576</v>
      </c>
      <c r="E316">
        <v>2022</v>
      </c>
    </row>
    <row r="317" spans="1:5" x14ac:dyDescent="0.35">
      <c r="A317">
        <v>316</v>
      </c>
      <c r="B317">
        <v>6</v>
      </c>
      <c r="C317" t="s">
        <v>764</v>
      </c>
      <c r="D317" t="s">
        <v>765</v>
      </c>
      <c r="E317">
        <v>2020</v>
      </c>
    </row>
    <row r="318" spans="1:5" x14ac:dyDescent="0.35">
      <c r="A318">
        <v>317</v>
      </c>
      <c r="B318">
        <v>6</v>
      </c>
      <c r="C318" t="s">
        <v>809</v>
      </c>
      <c r="D318" t="s">
        <v>810</v>
      </c>
      <c r="E318">
        <v>2020</v>
      </c>
    </row>
    <row r="319" spans="1:5" x14ac:dyDescent="0.35">
      <c r="A319">
        <v>318</v>
      </c>
      <c r="B319">
        <v>6</v>
      </c>
      <c r="C319" t="s">
        <v>904</v>
      </c>
      <c r="D319" t="s">
        <v>905</v>
      </c>
      <c r="E319">
        <v>2021</v>
      </c>
    </row>
    <row r="320" spans="1:5" x14ac:dyDescent="0.35">
      <c r="A320">
        <v>319</v>
      </c>
      <c r="B320">
        <v>6</v>
      </c>
      <c r="C320" t="s">
        <v>947</v>
      </c>
      <c r="D320" t="s">
        <v>948</v>
      </c>
      <c r="E320">
        <v>2019</v>
      </c>
    </row>
    <row r="321" spans="1:5" x14ac:dyDescent="0.35">
      <c r="A321">
        <v>320</v>
      </c>
      <c r="B321">
        <v>6</v>
      </c>
      <c r="C321" t="s">
        <v>1103</v>
      </c>
      <c r="D321" t="s">
        <v>1107</v>
      </c>
      <c r="E321">
        <v>2018</v>
      </c>
    </row>
    <row r="322" spans="1:5" x14ac:dyDescent="0.35">
      <c r="A322">
        <v>321</v>
      </c>
      <c r="B322">
        <v>6</v>
      </c>
      <c r="C322" t="s">
        <v>1203</v>
      </c>
      <c r="D322" t="s">
        <v>1204</v>
      </c>
      <c r="E322">
        <v>2021</v>
      </c>
    </row>
    <row r="323" spans="1:5" x14ac:dyDescent="0.35">
      <c r="A323">
        <v>322</v>
      </c>
      <c r="B323">
        <v>6</v>
      </c>
      <c r="C323" t="s">
        <v>1275</v>
      </c>
      <c r="D323" t="s">
        <v>1276</v>
      </c>
      <c r="E323">
        <v>2020</v>
      </c>
    </row>
    <row r="324" spans="1:5" x14ac:dyDescent="0.35">
      <c r="A324">
        <v>323</v>
      </c>
      <c r="B324">
        <v>6</v>
      </c>
      <c r="C324" t="s">
        <v>1588</v>
      </c>
      <c r="D324" t="s">
        <v>1589</v>
      </c>
      <c r="E324">
        <v>2022</v>
      </c>
    </row>
    <row r="325" spans="1:5" x14ac:dyDescent="0.35">
      <c r="A325">
        <v>324</v>
      </c>
      <c r="B325">
        <v>6</v>
      </c>
      <c r="C325" t="s">
        <v>1593</v>
      </c>
      <c r="D325" t="s">
        <v>1594</v>
      </c>
      <c r="E325">
        <v>2022</v>
      </c>
    </row>
    <row r="326" spans="1:5" x14ac:dyDescent="0.35">
      <c r="A326">
        <v>325</v>
      </c>
      <c r="B326">
        <v>6</v>
      </c>
      <c r="C326" t="s">
        <v>1649</v>
      </c>
      <c r="D326" t="s">
        <v>1650</v>
      </c>
      <c r="E326">
        <v>2022</v>
      </c>
    </row>
    <row r="327" spans="1:5" x14ac:dyDescent="0.35">
      <c r="A327">
        <v>326</v>
      </c>
      <c r="B327">
        <v>6</v>
      </c>
      <c r="C327" t="s">
        <v>1966</v>
      </c>
      <c r="D327" t="s">
        <v>1967</v>
      </c>
      <c r="E327">
        <v>2022</v>
      </c>
    </row>
    <row r="328" spans="1:5" x14ac:dyDescent="0.35">
      <c r="A328">
        <v>327</v>
      </c>
      <c r="B328">
        <v>6</v>
      </c>
      <c r="C328" t="s">
        <v>2070</v>
      </c>
      <c r="D328" t="s">
        <v>2071</v>
      </c>
      <c r="E328">
        <v>2022</v>
      </c>
    </row>
    <row r="329" spans="1:5" x14ac:dyDescent="0.35">
      <c r="A329">
        <v>328</v>
      </c>
      <c r="B329">
        <v>6</v>
      </c>
      <c r="C329" t="s">
        <v>2098</v>
      </c>
      <c r="D329" t="s">
        <v>2099</v>
      </c>
      <c r="E329">
        <v>2022</v>
      </c>
    </row>
    <row r="330" spans="1:5" x14ac:dyDescent="0.35">
      <c r="A330">
        <v>329</v>
      </c>
      <c r="B330">
        <v>6</v>
      </c>
      <c r="C330" t="s">
        <v>2140</v>
      </c>
      <c r="D330" t="s">
        <v>2141</v>
      </c>
      <c r="E330">
        <v>2022</v>
      </c>
    </row>
    <row r="331" spans="1:5" x14ac:dyDescent="0.35">
      <c r="A331">
        <v>330</v>
      </c>
      <c r="B331">
        <v>6</v>
      </c>
      <c r="C331" t="s">
        <v>2429</v>
      </c>
      <c r="D331" t="s">
        <v>2430</v>
      </c>
      <c r="E331">
        <v>2022</v>
      </c>
    </row>
    <row r="332" spans="1:5" x14ac:dyDescent="0.35">
      <c r="A332">
        <v>331</v>
      </c>
      <c r="B332">
        <v>5</v>
      </c>
      <c r="C332" t="s">
        <v>136</v>
      </c>
      <c r="D332" t="s">
        <v>139</v>
      </c>
      <c r="E332">
        <v>2020</v>
      </c>
    </row>
    <row r="333" spans="1:5" x14ac:dyDescent="0.35">
      <c r="A333">
        <v>332</v>
      </c>
      <c r="B333">
        <v>5</v>
      </c>
      <c r="C333" t="s">
        <v>188</v>
      </c>
      <c r="D333" t="s">
        <v>189</v>
      </c>
      <c r="E333">
        <v>2020</v>
      </c>
    </row>
    <row r="334" spans="1:5" x14ac:dyDescent="0.35">
      <c r="A334">
        <v>333</v>
      </c>
      <c r="B334">
        <v>5</v>
      </c>
      <c r="C334" t="s">
        <v>258</v>
      </c>
      <c r="D334" t="s">
        <v>259</v>
      </c>
      <c r="E334">
        <v>2019</v>
      </c>
    </row>
    <row r="335" spans="1:5" x14ac:dyDescent="0.35">
      <c r="A335">
        <v>334</v>
      </c>
      <c r="B335">
        <v>5</v>
      </c>
      <c r="C335" t="s">
        <v>386</v>
      </c>
      <c r="D335" t="s">
        <v>387</v>
      </c>
      <c r="E335">
        <v>2019</v>
      </c>
    </row>
    <row r="336" spans="1:5" x14ac:dyDescent="0.35">
      <c r="A336">
        <v>335</v>
      </c>
      <c r="B336">
        <v>5</v>
      </c>
      <c r="C336" t="s">
        <v>401</v>
      </c>
      <c r="D336" t="s">
        <v>402</v>
      </c>
      <c r="E336">
        <v>2020</v>
      </c>
    </row>
    <row r="337" spans="1:5" x14ac:dyDescent="0.35">
      <c r="A337">
        <v>336</v>
      </c>
      <c r="B337">
        <v>5</v>
      </c>
      <c r="C337" t="s">
        <v>468</v>
      </c>
      <c r="D337" t="s">
        <v>469</v>
      </c>
      <c r="E337">
        <v>2019</v>
      </c>
    </row>
    <row r="338" spans="1:5" x14ac:dyDescent="0.35">
      <c r="A338">
        <v>337</v>
      </c>
      <c r="B338">
        <v>5</v>
      </c>
      <c r="C338" t="s">
        <v>582</v>
      </c>
      <c r="D338" t="s">
        <v>583</v>
      </c>
      <c r="E338">
        <v>2020</v>
      </c>
    </row>
    <row r="339" spans="1:5" x14ac:dyDescent="0.35">
      <c r="A339">
        <v>338</v>
      </c>
      <c r="B339">
        <v>5</v>
      </c>
      <c r="C339" t="s">
        <v>589</v>
      </c>
      <c r="D339" t="s">
        <v>590</v>
      </c>
      <c r="E339">
        <v>2019</v>
      </c>
    </row>
    <row r="340" spans="1:5" x14ac:dyDescent="0.35">
      <c r="A340">
        <v>339</v>
      </c>
      <c r="B340">
        <v>5</v>
      </c>
      <c r="C340" t="s">
        <v>593</v>
      </c>
      <c r="D340" t="s">
        <v>594</v>
      </c>
      <c r="E340">
        <v>2019</v>
      </c>
    </row>
    <row r="341" spans="1:5" x14ac:dyDescent="0.35">
      <c r="A341">
        <v>340</v>
      </c>
      <c r="B341">
        <v>5</v>
      </c>
      <c r="C341" t="s">
        <v>941</v>
      </c>
      <c r="D341" t="s">
        <v>942</v>
      </c>
      <c r="E341">
        <v>2021</v>
      </c>
    </row>
    <row r="342" spans="1:5" x14ac:dyDescent="0.35">
      <c r="A342">
        <v>341</v>
      </c>
      <c r="B342">
        <v>5</v>
      </c>
      <c r="C342" t="s">
        <v>1006</v>
      </c>
      <c r="D342" t="s">
        <v>1007</v>
      </c>
      <c r="E342">
        <v>2021</v>
      </c>
    </row>
    <row r="343" spans="1:5" x14ac:dyDescent="0.35">
      <c r="A343">
        <v>342</v>
      </c>
      <c r="B343">
        <v>5</v>
      </c>
      <c r="C343" t="s">
        <v>1150</v>
      </c>
      <c r="D343" t="s">
        <v>1151</v>
      </c>
      <c r="E343">
        <v>2019</v>
      </c>
    </row>
    <row r="344" spans="1:5" x14ac:dyDescent="0.35">
      <c r="A344">
        <v>343</v>
      </c>
      <c r="B344">
        <v>5</v>
      </c>
      <c r="C344" t="s">
        <v>1296</v>
      </c>
      <c r="D344" t="s">
        <v>137</v>
      </c>
      <c r="E344">
        <v>2022</v>
      </c>
    </row>
    <row r="345" spans="1:5" x14ac:dyDescent="0.35">
      <c r="A345">
        <v>344</v>
      </c>
      <c r="B345">
        <v>5</v>
      </c>
      <c r="C345" t="s">
        <v>1341</v>
      </c>
      <c r="D345" t="s">
        <v>1342</v>
      </c>
      <c r="E345">
        <v>2022</v>
      </c>
    </row>
    <row r="346" spans="1:5" x14ac:dyDescent="0.35">
      <c r="A346">
        <v>345</v>
      </c>
      <c r="B346">
        <v>5</v>
      </c>
      <c r="C346" t="s">
        <v>1735</v>
      </c>
      <c r="D346" t="s">
        <v>1736</v>
      </c>
      <c r="E346">
        <v>2022</v>
      </c>
    </row>
    <row r="347" spans="1:5" x14ac:dyDescent="0.35">
      <c r="A347">
        <v>346</v>
      </c>
      <c r="B347">
        <v>5</v>
      </c>
      <c r="C347" t="s">
        <v>1370</v>
      </c>
      <c r="D347" t="s">
        <v>1952</v>
      </c>
      <c r="E347">
        <v>2022</v>
      </c>
    </row>
    <row r="348" spans="1:5" x14ac:dyDescent="0.35">
      <c r="A348">
        <v>347</v>
      </c>
      <c r="B348">
        <v>5</v>
      </c>
      <c r="C348" t="s">
        <v>2119</v>
      </c>
      <c r="D348" t="s">
        <v>2120</v>
      </c>
      <c r="E348">
        <v>2022</v>
      </c>
    </row>
    <row r="349" spans="1:5" x14ac:dyDescent="0.35">
      <c r="A349">
        <v>348</v>
      </c>
      <c r="B349">
        <v>4</v>
      </c>
      <c r="C349" t="s">
        <v>41</v>
      </c>
      <c r="D349" t="s">
        <v>42</v>
      </c>
      <c r="E349">
        <v>2020</v>
      </c>
    </row>
    <row r="350" spans="1:5" x14ac:dyDescent="0.35">
      <c r="A350">
        <v>349</v>
      </c>
      <c r="B350">
        <v>4</v>
      </c>
      <c r="C350" t="s">
        <v>61</v>
      </c>
      <c r="D350" t="s">
        <v>62</v>
      </c>
      <c r="E350">
        <v>2020</v>
      </c>
    </row>
    <row r="351" spans="1:5" x14ac:dyDescent="0.35">
      <c r="A351">
        <v>350</v>
      </c>
      <c r="B351">
        <v>4</v>
      </c>
      <c r="C351" t="s">
        <v>69</v>
      </c>
      <c r="D351" t="s">
        <v>70</v>
      </c>
      <c r="E351">
        <v>2021</v>
      </c>
    </row>
    <row r="352" spans="1:5" x14ac:dyDescent="0.35">
      <c r="A352">
        <v>351</v>
      </c>
      <c r="B352">
        <v>4</v>
      </c>
      <c r="C352" t="s">
        <v>356</v>
      </c>
      <c r="D352" t="s">
        <v>357</v>
      </c>
      <c r="E352">
        <v>2020</v>
      </c>
    </row>
    <row r="353" spans="1:5" x14ac:dyDescent="0.35">
      <c r="A353">
        <v>352</v>
      </c>
      <c r="B353">
        <v>4</v>
      </c>
      <c r="C353" t="s">
        <v>405</v>
      </c>
      <c r="D353" t="s">
        <v>406</v>
      </c>
      <c r="E353">
        <v>2020</v>
      </c>
    </row>
    <row r="354" spans="1:5" x14ac:dyDescent="0.35">
      <c r="A354">
        <v>353</v>
      </c>
      <c r="B354">
        <v>4</v>
      </c>
      <c r="C354" t="s">
        <v>409</v>
      </c>
      <c r="D354" t="s">
        <v>410</v>
      </c>
      <c r="E354">
        <v>2021</v>
      </c>
    </row>
    <row r="355" spans="1:5" x14ac:dyDescent="0.35">
      <c r="A355">
        <v>354</v>
      </c>
      <c r="B355">
        <v>4</v>
      </c>
      <c r="C355" t="s">
        <v>601</v>
      </c>
      <c r="D355" t="s">
        <v>602</v>
      </c>
      <c r="E355">
        <v>2019</v>
      </c>
    </row>
    <row r="356" spans="1:5" x14ac:dyDescent="0.35">
      <c r="A356">
        <v>355</v>
      </c>
      <c r="B356">
        <v>4</v>
      </c>
      <c r="C356" t="s">
        <v>617</v>
      </c>
      <c r="D356" t="s">
        <v>618</v>
      </c>
      <c r="E356">
        <v>2020</v>
      </c>
    </row>
    <row r="357" spans="1:5" x14ac:dyDescent="0.35">
      <c r="A357">
        <v>356</v>
      </c>
      <c r="B357">
        <v>4</v>
      </c>
      <c r="C357" t="s">
        <v>636</v>
      </c>
      <c r="D357" t="s">
        <v>637</v>
      </c>
      <c r="E357">
        <v>2020</v>
      </c>
    </row>
    <row r="358" spans="1:5" x14ac:dyDescent="0.35">
      <c r="A358">
        <v>357</v>
      </c>
      <c r="B358">
        <v>4</v>
      </c>
      <c r="C358" t="s">
        <v>750</v>
      </c>
      <c r="D358" t="s">
        <v>751</v>
      </c>
      <c r="E358">
        <v>2019</v>
      </c>
    </row>
    <row r="359" spans="1:5" x14ac:dyDescent="0.35">
      <c r="A359">
        <v>358</v>
      </c>
      <c r="B359">
        <v>4</v>
      </c>
      <c r="C359" t="s">
        <v>845</v>
      </c>
      <c r="D359" t="s">
        <v>846</v>
      </c>
      <c r="E359">
        <v>2020</v>
      </c>
    </row>
    <row r="360" spans="1:5" x14ac:dyDescent="0.35">
      <c r="A360">
        <v>359</v>
      </c>
      <c r="B360">
        <v>4</v>
      </c>
      <c r="C360" t="s">
        <v>958</v>
      </c>
      <c r="D360" t="s">
        <v>959</v>
      </c>
      <c r="E360">
        <v>2022</v>
      </c>
    </row>
    <row r="361" spans="1:5" x14ac:dyDescent="0.35">
      <c r="A361">
        <v>360</v>
      </c>
      <c r="B361">
        <v>4</v>
      </c>
      <c r="C361" t="s">
        <v>972</v>
      </c>
      <c r="D361" t="s">
        <v>973</v>
      </c>
      <c r="E361">
        <v>2017</v>
      </c>
    </row>
    <row r="362" spans="1:5" x14ac:dyDescent="0.35">
      <c r="A362">
        <v>361</v>
      </c>
      <c r="B362">
        <v>4</v>
      </c>
      <c r="C362" t="s">
        <v>991</v>
      </c>
      <c r="D362" t="s">
        <v>992</v>
      </c>
      <c r="E362">
        <v>2019</v>
      </c>
    </row>
    <row r="363" spans="1:5" x14ac:dyDescent="0.35">
      <c r="A363">
        <v>362</v>
      </c>
      <c r="B363">
        <v>4</v>
      </c>
      <c r="C363" t="s">
        <v>1044</v>
      </c>
      <c r="D363" t="s">
        <v>1045</v>
      </c>
      <c r="E363">
        <v>2020</v>
      </c>
    </row>
    <row r="364" spans="1:5" x14ac:dyDescent="0.35">
      <c r="A364">
        <v>363</v>
      </c>
      <c r="B364">
        <v>4</v>
      </c>
      <c r="C364" t="s">
        <v>1080</v>
      </c>
      <c r="D364" t="s">
        <v>1081</v>
      </c>
      <c r="E364">
        <v>2020</v>
      </c>
    </row>
    <row r="365" spans="1:5" x14ac:dyDescent="0.35">
      <c r="A365">
        <v>364</v>
      </c>
      <c r="B365">
        <v>4</v>
      </c>
      <c r="C365" t="s">
        <v>1092</v>
      </c>
      <c r="D365" t="s">
        <v>1093</v>
      </c>
      <c r="E365">
        <v>2021</v>
      </c>
    </row>
    <row r="366" spans="1:5" x14ac:dyDescent="0.35">
      <c r="A366">
        <v>365</v>
      </c>
      <c r="B366">
        <v>4</v>
      </c>
      <c r="C366" t="s">
        <v>1193</v>
      </c>
      <c r="D366" t="s">
        <v>1194</v>
      </c>
      <c r="E366">
        <v>2022</v>
      </c>
    </row>
    <row r="367" spans="1:5" x14ac:dyDescent="0.35">
      <c r="A367">
        <v>366</v>
      </c>
      <c r="B367">
        <v>4</v>
      </c>
      <c r="C367" t="s">
        <v>1215</v>
      </c>
      <c r="D367" t="s">
        <v>1216</v>
      </c>
      <c r="E367">
        <v>2018</v>
      </c>
    </row>
    <row r="368" spans="1:5" x14ac:dyDescent="0.35">
      <c r="A368">
        <v>367</v>
      </c>
      <c r="B368">
        <v>4</v>
      </c>
      <c r="C368" t="s">
        <v>1248</v>
      </c>
      <c r="D368" t="s">
        <v>1249</v>
      </c>
      <c r="E368">
        <v>2020</v>
      </c>
    </row>
    <row r="369" spans="1:5" x14ac:dyDescent="0.35">
      <c r="A369">
        <v>368</v>
      </c>
      <c r="B369">
        <v>4</v>
      </c>
      <c r="C369" t="s">
        <v>1364</v>
      </c>
      <c r="D369" t="s">
        <v>1365</v>
      </c>
      <c r="E369">
        <v>2022</v>
      </c>
    </row>
    <row r="370" spans="1:5" x14ac:dyDescent="0.35">
      <c r="A370">
        <v>369</v>
      </c>
      <c r="B370">
        <v>4</v>
      </c>
      <c r="C370" t="s">
        <v>1631</v>
      </c>
      <c r="D370" t="s">
        <v>1632</v>
      </c>
      <c r="E370">
        <v>2022</v>
      </c>
    </row>
    <row r="371" spans="1:5" x14ac:dyDescent="0.35">
      <c r="A371">
        <v>370</v>
      </c>
      <c r="B371">
        <v>4</v>
      </c>
      <c r="C371" t="s">
        <v>1654</v>
      </c>
      <c r="D371" t="s">
        <v>977</v>
      </c>
      <c r="E371">
        <v>2022</v>
      </c>
    </row>
    <row r="372" spans="1:5" x14ac:dyDescent="0.35">
      <c r="A372">
        <v>371</v>
      </c>
      <c r="B372">
        <v>4</v>
      </c>
      <c r="C372" t="s">
        <v>1682</v>
      </c>
      <c r="D372" t="s">
        <v>1683</v>
      </c>
      <c r="E372">
        <v>2022</v>
      </c>
    </row>
    <row r="373" spans="1:5" x14ac:dyDescent="0.35">
      <c r="A373">
        <v>372</v>
      </c>
      <c r="B373">
        <v>4</v>
      </c>
      <c r="C373" t="s">
        <v>1842</v>
      </c>
      <c r="D373" t="s">
        <v>1843</v>
      </c>
      <c r="E373">
        <v>2022</v>
      </c>
    </row>
    <row r="374" spans="1:5" x14ac:dyDescent="0.35">
      <c r="A374">
        <v>373</v>
      </c>
      <c r="B374">
        <v>4</v>
      </c>
      <c r="C374" t="s">
        <v>1939</v>
      </c>
      <c r="D374" t="s">
        <v>1940</v>
      </c>
      <c r="E374">
        <v>2022</v>
      </c>
    </row>
    <row r="375" spans="1:5" x14ac:dyDescent="0.35">
      <c r="A375">
        <v>374</v>
      </c>
      <c r="B375">
        <v>4</v>
      </c>
      <c r="C375" t="s">
        <v>2082</v>
      </c>
      <c r="D375" t="s">
        <v>2083</v>
      </c>
      <c r="E375">
        <v>2022</v>
      </c>
    </row>
    <row r="376" spans="1:5" x14ac:dyDescent="0.35">
      <c r="A376">
        <v>375</v>
      </c>
      <c r="B376">
        <v>4</v>
      </c>
      <c r="C376" t="s">
        <v>2295</v>
      </c>
      <c r="D376" t="s">
        <v>955</v>
      </c>
      <c r="E376">
        <v>2022</v>
      </c>
    </row>
    <row r="377" spans="1:5" x14ac:dyDescent="0.35">
      <c r="A377">
        <v>376</v>
      </c>
      <c r="B377">
        <v>4</v>
      </c>
      <c r="C377" t="s">
        <v>2329</v>
      </c>
      <c r="D377" t="s">
        <v>2330</v>
      </c>
      <c r="E377">
        <v>2022</v>
      </c>
    </row>
    <row r="378" spans="1:5" x14ac:dyDescent="0.35">
      <c r="A378">
        <v>377</v>
      </c>
      <c r="B378">
        <v>3</v>
      </c>
      <c r="C378" t="s">
        <v>142</v>
      </c>
      <c r="D378" t="s">
        <v>143</v>
      </c>
      <c r="E378">
        <v>2020</v>
      </c>
    </row>
    <row r="379" spans="1:5" x14ac:dyDescent="0.35">
      <c r="A379">
        <v>378</v>
      </c>
      <c r="B379">
        <v>3</v>
      </c>
      <c r="C379" t="s">
        <v>150</v>
      </c>
      <c r="D379" t="s">
        <v>151</v>
      </c>
      <c r="E379">
        <v>2020</v>
      </c>
    </row>
    <row r="380" spans="1:5" x14ac:dyDescent="0.35">
      <c r="A380">
        <v>379</v>
      </c>
      <c r="B380">
        <v>3</v>
      </c>
      <c r="C380" t="s">
        <v>300</v>
      </c>
      <c r="D380" t="s">
        <v>301</v>
      </c>
      <c r="E380">
        <v>2020</v>
      </c>
    </row>
    <row r="381" spans="1:5" x14ac:dyDescent="0.35">
      <c r="A381">
        <v>380</v>
      </c>
      <c r="B381">
        <v>3</v>
      </c>
      <c r="C381" t="s">
        <v>315</v>
      </c>
      <c r="D381" t="s">
        <v>321</v>
      </c>
      <c r="E381">
        <v>2021</v>
      </c>
    </row>
    <row r="382" spans="1:5" x14ac:dyDescent="0.35">
      <c r="A382">
        <v>381</v>
      </c>
      <c r="B382">
        <v>3</v>
      </c>
      <c r="C382" t="s">
        <v>371</v>
      </c>
      <c r="D382" t="s">
        <v>372</v>
      </c>
      <c r="E382">
        <v>2019</v>
      </c>
    </row>
    <row r="383" spans="1:5" x14ac:dyDescent="0.35">
      <c r="A383">
        <v>382</v>
      </c>
      <c r="B383">
        <v>3</v>
      </c>
      <c r="C383" t="s">
        <v>386</v>
      </c>
      <c r="D383" t="s">
        <v>390</v>
      </c>
      <c r="E383">
        <v>2018</v>
      </c>
    </row>
    <row r="384" spans="1:5" x14ac:dyDescent="0.35">
      <c r="A384">
        <v>383</v>
      </c>
      <c r="B384">
        <v>3</v>
      </c>
      <c r="C384" t="s">
        <v>685</v>
      </c>
      <c r="D384" t="s">
        <v>686</v>
      </c>
      <c r="E384">
        <v>2020</v>
      </c>
    </row>
    <row r="385" spans="1:5" x14ac:dyDescent="0.35">
      <c r="A385">
        <v>384</v>
      </c>
      <c r="B385">
        <v>3</v>
      </c>
      <c r="C385" t="s">
        <v>813</v>
      </c>
      <c r="D385" t="s">
        <v>814</v>
      </c>
      <c r="E385">
        <v>2019</v>
      </c>
    </row>
    <row r="386" spans="1:5" x14ac:dyDescent="0.35">
      <c r="A386">
        <v>385</v>
      </c>
      <c r="B386">
        <v>3</v>
      </c>
      <c r="C386" t="s">
        <v>855</v>
      </c>
      <c r="D386" t="s">
        <v>856</v>
      </c>
      <c r="E386">
        <v>2018</v>
      </c>
    </row>
    <row r="387" spans="1:5" x14ac:dyDescent="0.35">
      <c r="A387">
        <v>386</v>
      </c>
      <c r="B387">
        <v>3</v>
      </c>
      <c r="C387" t="s">
        <v>929</v>
      </c>
      <c r="D387" t="s">
        <v>930</v>
      </c>
      <c r="E387">
        <v>2019</v>
      </c>
    </row>
    <row r="388" spans="1:5" x14ac:dyDescent="0.35">
      <c r="A388">
        <v>387</v>
      </c>
      <c r="B388">
        <v>3</v>
      </c>
      <c r="C388" t="s">
        <v>968</v>
      </c>
      <c r="D388" t="s">
        <v>969</v>
      </c>
      <c r="E388">
        <v>2021</v>
      </c>
    </row>
    <row r="389" spans="1:5" x14ac:dyDescent="0.35">
      <c r="A389">
        <v>388</v>
      </c>
      <c r="B389">
        <v>3</v>
      </c>
      <c r="C389" t="s">
        <v>999</v>
      </c>
      <c r="D389" t="s">
        <v>1000</v>
      </c>
      <c r="E389">
        <v>2021</v>
      </c>
    </row>
    <row r="390" spans="1:5" x14ac:dyDescent="0.35">
      <c r="A390">
        <v>389</v>
      </c>
      <c r="B390">
        <v>3</v>
      </c>
      <c r="C390" t="s">
        <v>1066</v>
      </c>
      <c r="D390" t="s">
        <v>1067</v>
      </c>
      <c r="E390">
        <v>2022</v>
      </c>
    </row>
    <row r="391" spans="1:5" x14ac:dyDescent="0.35">
      <c r="A391">
        <v>390</v>
      </c>
      <c r="B391">
        <v>3</v>
      </c>
      <c r="C391" t="s">
        <v>1076</v>
      </c>
      <c r="D391" t="s">
        <v>1077</v>
      </c>
      <c r="E391">
        <v>2019</v>
      </c>
    </row>
    <row r="392" spans="1:5" x14ac:dyDescent="0.35">
      <c r="A392">
        <v>391</v>
      </c>
      <c r="B392">
        <v>3</v>
      </c>
      <c r="C392" t="s">
        <v>1088</v>
      </c>
      <c r="D392" t="s">
        <v>1089</v>
      </c>
      <c r="E392">
        <v>2021</v>
      </c>
    </row>
    <row r="393" spans="1:5" x14ac:dyDescent="0.35">
      <c r="A393">
        <v>392</v>
      </c>
      <c r="B393">
        <v>3</v>
      </c>
      <c r="C393" t="s">
        <v>1325</v>
      </c>
      <c r="D393" t="s">
        <v>1326</v>
      </c>
      <c r="E393">
        <v>2022</v>
      </c>
    </row>
    <row r="394" spans="1:5" x14ac:dyDescent="0.35">
      <c r="A394">
        <v>393</v>
      </c>
      <c r="B394">
        <v>3</v>
      </c>
      <c r="C394" t="s">
        <v>1359</v>
      </c>
      <c r="D394" t="s">
        <v>1360</v>
      </c>
      <c r="E394">
        <v>2022</v>
      </c>
    </row>
    <row r="395" spans="1:5" x14ac:dyDescent="0.35">
      <c r="A395">
        <v>394</v>
      </c>
      <c r="B395">
        <v>3</v>
      </c>
      <c r="C395" t="s">
        <v>1417</v>
      </c>
      <c r="D395" t="s">
        <v>1418</v>
      </c>
      <c r="E395">
        <v>2022</v>
      </c>
    </row>
    <row r="396" spans="1:5" x14ac:dyDescent="0.35">
      <c r="A396">
        <v>395</v>
      </c>
      <c r="B396">
        <v>3</v>
      </c>
      <c r="C396" t="s">
        <v>1464</v>
      </c>
      <c r="D396" t="s">
        <v>1465</v>
      </c>
      <c r="E396">
        <v>2022</v>
      </c>
    </row>
    <row r="397" spans="1:5" x14ac:dyDescent="0.35">
      <c r="A397">
        <v>396</v>
      </c>
      <c r="B397">
        <v>3</v>
      </c>
      <c r="C397" t="s">
        <v>1644</v>
      </c>
      <c r="D397" t="s">
        <v>1645</v>
      </c>
      <c r="E397">
        <v>2022</v>
      </c>
    </row>
    <row r="398" spans="1:5" x14ac:dyDescent="0.35">
      <c r="A398">
        <v>397</v>
      </c>
      <c r="B398">
        <v>3</v>
      </c>
      <c r="C398" t="s">
        <v>1670</v>
      </c>
      <c r="D398" t="s">
        <v>1671</v>
      </c>
      <c r="E398">
        <v>2022</v>
      </c>
    </row>
    <row r="399" spans="1:5" x14ac:dyDescent="0.35">
      <c r="A399">
        <v>398</v>
      </c>
      <c r="B399">
        <v>3</v>
      </c>
      <c r="C399" t="s">
        <v>1687</v>
      </c>
      <c r="D399" t="s">
        <v>1688</v>
      </c>
      <c r="E399">
        <v>2022</v>
      </c>
    </row>
    <row r="400" spans="1:5" x14ac:dyDescent="0.35">
      <c r="A400">
        <v>399</v>
      </c>
      <c r="B400">
        <v>3</v>
      </c>
      <c r="C400" t="s">
        <v>1711</v>
      </c>
      <c r="D400" t="s">
        <v>1712</v>
      </c>
      <c r="E400">
        <v>2023</v>
      </c>
    </row>
    <row r="401" spans="1:5" x14ac:dyDescent="0.35">
      <c r="A401">
        <v>400</v>
      </c>
      <c r="B401">
        <v>3</v>
      </c>
      <c r="C401" t="s">
        <v>1723</v>
      </c>
      <c r="D401" t="s">
        <v>1724</v>
      </c>
      <c r="E401">
        <v>2022</v>
      </c>
    </row>
    <row r="402" spans="1:5" x14ac:dyDescent="0.35">
      <c r="A402">
        <v>401</v>
      </c>
      <c r="B402">
        <v>3</v>
      </c>
      <c r="C402" t="s">
        <v>1758</v>
      </c>
      <c r="D402" t="s">
        <v>1759</v>
      </c>
      <c r="E402">
        <v>2022</v>
      </c>
    </row>
    <row r="403" spans="1:5" x14ac:dyDescent="0.35">
      <c r="A403">
        <v>402</v>
      </c>
      <c r="B403">
        <v>3</v>
      </c>
      <c r="C403" t="s">
        <v>1768</v>
      </c>
      <c r="D403" t="s">
        <v>1769</v>
      </c>
      <c r="E403">
        <v>2022</v>
      </c>
    </row>
    <row r="404" spans="1:5" x14ac:dyDescent="0.35">
      <c r="A404">
        <v>403</v>
      </c>
      <c r="B404">
        <v>3</v>
      </c>
      <c r="C404" t="s">
        <v>1779</v>
      </c>
      <c r="D404" t="s">
        <v>1780</v>
      </c>
      <c r="E404">
        <v>2022</v>
      </c>
    </row>
    <row r="405" spans="1:5" x14ac:dyDescent="0.35">
      <c r="A405">
        <v>404</v>
      </c>
      <c r="B405">
        <v>3</v>
      </c>
      <c r="C405" t="s">
        <v>1832</v>
      </c>
      <c r="D405" t="s">
        <v>1833</v>
      </c>
      <c r="E405">
        <v>2022</v>
      </c>
    </row>
    <row r="406" spans="1:5" x14ac:dyDescent="0.35">
      <c r="A406">
        <v>405</v>
      </c>
      <c r="B406">
        <v>3</v>
      </c>
      <c r="C406" t="s">
        <v>1837</v>
      </c>
      <c r="D406" t="s">
        <v>1838</v>
      </c>
      <c r="E406">
        <v>2022</v>
      </c>
    </row>
    <row r="407" spans="1:5" x14ac:dyDescent="0.35">
      <c r="A407">
        <v>406</v>
      </c>
      <c r="B407">
        <v>3</v>
      </c>
      <c r="C407" t="s">
        <v>1870</v>
      </c>
      <c r="D407" t="s">
        <v>1871</v>
      </c>
      <c r="E407">
        <v>2022</v>
      </c>
    </row>
    <row r="408" spans="1:5" x14ac:dyDescent="0.35">
      <c r="A408">
        <v>407</v>
      </c>
      <c r="B408">
        <v>3</v>
      </c>
      <c r="C408" t="s">
        <v>1914</v>
      </c>
      <c r="D408" t="s">
        <v>1915</v>
      </c>
      <c r="E408">
        <v>2022</v>
      </c>
    </row>
    <row r="409" spans="1:5" x14ac:dyDescent="0.35">
      <c r="A409">
        <v>408</v>
      </c>
      <c r="B409">
        <v>3</v>
      </c>
      <c r="C409" t="s">
        <v>2000</v>
      </c>
      <c r="D409" t="s">
        <v>2001</v>
      </c>
      <c r="E409">
        <v>2022</v>
      </c>
    </row>
    <row r="410" spans="1:5" x14ac:dyDescent="0.35">
      <c r="A410">
        <v>409</v>
      </c>
      <c r="B410">
        <v>3</v>
      </c>
      <c r="C410" t="s">
        <v>2041</v>
      </c>
      <c r="D410" t="s">
        <v>2042</v>
      </c>
      <c r="E410">
        <v>2022</v>
      </c>
    </row>
    <row r="411" spans="1:5" x14ac:dyDescent="0.35">
      <c r="A411">
        <v>410</v>
      </c>
      <c r="B411">
        <v>3</v>
      </c>
      <c r="C411" t="s">
        <v>2093</v>
      </c>
      <c r="D411" t="s">
        <v>2094</v>
      </c>
      <c r="E411">
        <v>2022</v>
      </c>
    </row>
    <row r="412" spans="1:5" x14ac:dyDescent="0.35">
      <c r="A412">
        <v>411</v>
      </c>
      <c r="B412">
        <v>3</v>
      </c>
      <c r="C412" t="s">
        <v>1649</v>
      </c>
      <c r="D412" t="s">
        <v>2109</v>
      </c>
      <c r="E412">
        <v>2022</v>
      </c>
    </row>
    <row r="413" spans="1:5" x14ac:dyDescent="0.35">
      <c r="A413">
        <v>412</v>
      </c>
      <c r="B413">
        <v>3</v>
      </c>
      <c r="C413" t="s">
        <v>2156</v>
      </c>
      <c r="D413" t="s">
        <v>2157</v>
      </c>
      <c r="E413">
        <v>2022</v>
      </c>
    </row>
    <row r="414" spans="1:5" x14ac:dyDescent="0.35">
      <c r="A414">
        <v>413</v>
      </c>
      <c r="B414">
        <v>3</v>
      </c>
      <c r="C414" t="s">
        <v>2200</v>
      </c>
      <c r="D414" t="s">
        <v>2201</v>
      </c>
      <c r="E414">
        <v>2022</v>
      </c>
    </row>
    <row r="415" spans="1:5" x14ac:dyDescent="0.35">
      <c r="A415">
        <v>414</v>
      </c>
      <c r="B415">
        <v>3</v>
      </c>
      <c r="C415" t="s">
        <v>2212</v>
      </c>
      <c r="D415" t="s">
        <v>2213</v>
      </c>
      <c r="E415">
        <v>2022</v>
      </c>
    </row>
    <row r="416" spans="1:5" x14ac:dyDescent="0.35">
      <c r="A416">
        <v>415</v>
      </c>
      <c r="B416">
        <v>3</v>
      </c>
      <c r="C416" t="s">
        <v>2250</v>
      </c>
      <c r="D416" t="s">
        <v>2251</v>
      </c>
      <c r="E416">
        <v>2022</v>
      </c>
    </row>
    <row r="417" spans="1:5" x14ac:dyDescent="0.35">
      <c r="A417">
        <v>416</v>
      </c>
      <c r="B417">
        <v>3</v>
      </c>
      <c r="C417" t="s">
        <v>2299</v>
      </c>
      <c r="D417" t="s">
        <v>2300</v>
      </c>
      <c r="E417">
        <v>2022</v>
      </c>
    </row>
    <row r="418" spans="1:5" x14ac:dyDescent="0.35">
      <c r="A418">
        <v>417</v>
      </c>
      <c r="B418">
        <v>3</v>
      </c>
      <c r="C418" t="s">
        <v>2340</v>
      </c>
      <c r="D418" t="s">
        <v>2341</v>
      </c>
      <c r="E418">
        <v>2022</v>
      </c>
    </row>
    <row r="419" spans="1:5" x14ac:dyDescent="0.35">
      <c r="A419">
        <v>418</v>
      </c>
      <c r="B419">
        <v>3</v>
      </c>
      <c r="C419" t="s">
        <v>2350</v>
      </c>
      <c r="D419" t="s">
        <v>2351</v>
      </c>
      <c r="E419">
        <v>2022</v>
      </c>
    </row>
    <row r="420" spans="1:5" x14ac:dyDescent="0.35">
      <c r="A420">
        <v>419</v>
      </c>
      <c r="B420">
        <v>2</v>
      </c>
      <c r="C420" t="s">
        <v>20</v>
      </c>
      <c r="D420" t="s">
        <v>21</v>
      </c>
      <c r="E420">
        <v>2020</v>
      </c>
    </row>
    <row r="421" spans="1:5" x14ac:dyDescent="0.35">
      <c r="A421">
        <v>420</v>
      </c>
      <c r="B421">
        <v>2</v>
      </c>
      <c r="C421" t="s">
        <v>69</v>
      </c>
      <c r="D421" t="s">
        <v>73</v>
      </c>
      <c r="E421">
        <v>2022</v>
      </c>
    </row>
    <row r="422" spans="1:5" x14ac:dyDescent="0.35">
      <c r="A422">
        <v>421</v>
      </c>
      <c r="B422">
        <v>2</v>
      </c>
      <c r="C422" t="s">
        <v>136</v>
      </c>
      <c r="D422" t="s">
        <v>137</v>
      </c>
      <c r="E422">
        <v>2022</v>
      </c>
    </row>
    <row r="423" spans="1:5" x14ac:dyDescent="0.35">
      <c r="A423">
        <v>422</v>
      </c>
      <c r="B423">
        <v>2</v>
      </c>
      <c r="C423" t="s">
        <v>180</v>
      </c>
      <c r="D423" t="s">
        <v>181</v>
      </c>
      <c r="E423">
        <v>2019</v>
      </c>
    </row>
    <row r="424" spans="1:5" x14ac:dyDescent="0.35">
      <c r="A424">
        <v>423</v>
      </c>
      <c r="B424">
        <v>2</v>
      </c>
      <c r="C424" t="s">
        <v>234</v>
      </c>
      <c r="D424" t="s">
        <v>235</v>
      </c>
      <c r="E424">
        <v>2021</v>
      </c>
    </row>
    <row r="425" spans="1:5" x14ac:dyDescent="0.35">
      <c r="A425">
        <v>424</v>
      </c>
      <c r="B425">
        <v>2</v>
      </c>
      <c r="C425" t="s">
        <v>242</v>
      </c>
      <c r="D425" t="s">
        <v>243</v>
      </c>
      <c r="E425">
        <v>2019</v>
      </c>
    </row>
    <row r="426" spans="1:5" x14ac:dyDescent="0.35">
      <c r="A426">
        <v>425</v>
      </c>
      <c r="B426">
        <v>2</v>
      </c>
      <c r="C426" t="s">
        <v>268</v>
      </c>
      <c r="D426" t="s">
        <v>269</v>
      </c>
      <c r="E426">
        <v>2020</v>
      </c>
    </row>
    <row r="427" spans="1:5" x14ac:dyDescent="0.35">
      <c r="A427">
        <v>426</v>
      </c>
      <c r="B427">
        <v>2</v>
      </c>
      <c r="C427" t="s">
        <v>315</v>
      </c>
      <c r="D427" t="s">
        <v>316</v>
      </c>
      <c r="E427">
        <v>2020</v>
      </c>
    </row>
    <row r="428" spans="1:5" x14ac:dyDescent="0.35">
      <c r="A428">
        <v>427</v>
      </c>
      <c r="B428">
        <v>2</v>
      </c>
      <c r="C428" t="s">
        <v>324</v>
      </c>
      <c r="D428" t="s">
        <v>325</v>
      </c>
      <c r="E428">
        <v>2022</v>
      </c>
    </row>
    <row r="429" spans="1:5" x14ac:dyDescent="0.35">
      <c r="A429">
        <v>428</v>
      </c>
      <c r="B429">
        <v>2</v>
      </c>
      <c r="C429" t="s">
        <v>367</v>
      </c>
      <c r="D429" t="s">
        <v>368</v>
      </c>
      <c r="E429">
        <v>2019</v>
      </c>
    </row>
    <row r="430" spans="1:5" x14ac:dyDescent="0.35">
      <c r="A430">
        <v>429</v>
      </c>
      <c r="B430">
        <v>2</v>
      </c>
      <c r="C430" t="s">
        <v>383</v>
      </c>
      <c r="D430" t="s">
        <v>384</v>
      </c>
      <c r="E430">
        <v>2018</v>
      </c>
    </row>
    <row r="431" spans="1:5" x14ac:dyDescent="0.35">
      <c r="A431">
        <v>430</v>
      </c>
      <c r="B431">
        <v>2</v>
      </c>
      <c r="C431" t="s">
        <v>397</v>
      </c>
      <c r="D431" t="s">
        <v>398</v>
      </c>
      <c r="E431">
        <v>2020</v>
      </c>
    </row>
    <row r="432" spans="1:5" x14ac:dyDescent="0.35">
      <c r="A432">
        <v>431</v>
      </c>
      <c r="B432">
        <v>2</v>
      </c>
      <c r="C432" t="s">
        <v>434</v>
      </c>
      <c r="D432" t="s">
        <v>435</v>
      </c>
      <c r="E432">
        <v>2021</v>
      </c>
    </row>
    <row r="433" spans="1:5" x14ac:dyDescent="0.35">
      <c r="A433">
        <v>432</v>
      </c>
      <c r="B433">
        <v>2</v>
      </c>
      <c r="C433" t="s">
        <v>450</v>
      </c>
      <c r="D433" t="s">
        <v>451</v>
      </c>
      <c r="E433">
        <v>2021</v>
      </c>
    </row>
    <row r="434" spans="1:5" x14ac:dyDescent="0.35">
      <c r="A434">
        <v>433</v>
      </c>
      <c r="B434">
        <v>2</v>
      </c>
      <c r="C434" t="s">
        <v>563</v>
      </c>
      <c r="D434" t="s">
        <v>564</v>
      </c>
      <c r="E434">
        <v>2018</v>
      </c>
    </row>
    <row r="435" spans="1:5" x14ac:dyDescent="0.35">
      <c r="A435">
        <v>434</v>
      </c>
      <c r="B435">
        <v>2</v>
      </c>
      <c r="C435" t="s">
        <v>660</v>
      </c>
      <c r="D435" t="s">
        <v>661</v>
      </c>
      <c r="E435">
        <v>2020</v>
      </c>
    </row>
    <row r="436" spans="1:5" x14ac:dyDescent="0.35">
      <c r="A436">
        <v>435</v>
      </c>
      <c r="B436">
        <v>2</v>
      </c>
      <c r="C436" t="s">
        <v>689</v>
      </c>
      <c r="D436" t="s">
        <v>690</v>
      </c>
      <c r="E436">
        <v>2020</v>
      </c>
    </row>
    <row r="437" spans="1:5" x14ac:dyDescent="0.35">
      <c r="A437">
        <v>436</v>
      </c>
      <c r="B437">
        <v>2</v>
      </c>
      <c r="C437" t="s">
        <v>725</v>
      </c>
      <c r="D437" t="s">
        <v>728</v>
      </c>
      <c r="E437">
        <v>2022</v>
      </c>
    </row>
    <row r="438" spans="1:5" x14ac:dyDescent="0.35">
      <c r="A438">
        <v>437</v>
      </c>
      <c r="B438">
        <v>2</v>
      </c>
      <c r="C438" t="s">
        <v>870</v>
      </c>
      <c r="D438" t="s">
        <v>871</v>
      </c>
      <c r="E438">
        <v>2021</v>
      </c>
    </row>
    <row r="439" spans="1:5" x14ac:dyDescent="0.35">
      <c r="A439">
        <v>438</v>
      </c>
      <c r="B439">
        <v>2</v>
      </c>
      <c r="C439" t="s">
        <v>890</v>
      </c>
      <c r="D439" t="s">
        <v>891</v>
      </c>
      <c r="E439">
        <v>2021</v>
      </c>
    </row>
    <row r="440" spans="1:5" x14ac:dyDescent="0.35">
      <c r="A440">
        <v>439</v>
      </c>
      <c r="B440">
        <v>2</v>
      </c>
      <c r="C440" t="s">
        <v>976</v>
      </c>
      <c r="D440" t="s">
        <v>977</v>
      </c>
      <c r="E440">
        <v>2022</v>
      </c>
    </row>
    <row r="441" spans="1:5" x14ac:dyDescent="0.35">
      <c r="A441">
        <v>440</v>
      </c>
      <c r="B441">
        <v>2</v>
      </c>
      <c r="C441" t="s">
        <v>987</v>
      </c>
      <c r="D441" t="s">
        <v>988</v>
      </c>
      <c r="E441">
        <v>2019</v>
      </c>
    </row>
    <row r="442" spans="1:5" x14ac:dyDescent="0.35">
      <c r="A442">
        <v>441</v>
      </c>
      <c r="B442">
        <v>2</v>
      </c>
      <c r="C442" t="s">
        <v>1021</v>
      </c>
      <c r="D442" t="s">
        <v>1022</v>
      </c>
      <c r="E442">
        <v>2020</v>
      </c>
    </row>
    <row r="443" spans="1:5" x14ac:dyDescent="0.35">
      <c r="A443">
        <v>442</v>
      </c>
      <c r="B443">
        <v>2</v>
      </c>
      <c r="C443" t="s">
        <v>1164</v>
      </c>
      <c r="D443" t="s">
        <v>1165</v>
      </c>
      <c r="E443">
        <v>2021</v>
      </c>
    </row>
    <row r="444" spans="1:5" x14ac:dyDescent="0.35">
      <c r="A444">
        <v>443</v>
      </c>
      <c r="B444">
        <v>2</v>
      </c>
      <c r="C444" t="s">
        <v>1313</v>
      </c>
      <c r="D444" t="s">
        <v>1314</v>
      </c>
      <c r="E444">
        <v>2022</v>
      </c>
    </row>
    <row r="445" spans="1:5" x14ac:dyDescent="0.35">
      <c r="A445">
        <v>444</v>
      </c>
      <c r="B445">
        <v>2</v>
      </c>
      <c r="C445" t="s">
        <v>1346</v>
      </c>
      <c r="D445" t="s">
        <v>1347</v>
      </c>
      <c r="E445">
        <v>2022</v>
      </c>
    </row>
    <row r="446" spans="1:5" x14ac:dyDescent="0.35">
      <c r="A446">
        <v>445</v>
      </c>
      <c r="B446">
        <v>2</v>
      </c>
      <c r="C446" t="s">
        <v>1381</v>
      </c>
      <c r="D446" t="s">
        <v>1382</v>
      </c>
      <c r="E446">
        <v>2023</v>
      </c>
    </row>
    <row r="447" spans="1:5" x14ac:dyDescent="0.35">
      <c r="A447">
        <v>446</v>
      </c>
      <c r="B447">
        <v>2</v>
      </c>
      <c r="C447" t="s">
        <v>1403</v>
      </c>
      <c r="D447" t="s">
        <v>1404</v>
      </c>
      <c r="E447">
        <v>2022</v>
      </c>
    </row>
    <row r="448" spans="1:5" x14ac:dyDescent="0.35">
      <c r="A448">
        <v>447</v>
      </c>
      <c r="B448">
        <v>2</v>
      </c>
      <c r="C448" t="s">
        <v>1429</v>
      </c>
      <c r="D448" t="s">
        <v>1430</v>
      </c>
      <c r="E448">
        <v>2022</v>
      </c>
    </row>
    <row r="449" spans="1:5" x14ac:dyDescent="0.35">
      <c r="A449">
        <v>448</v>
      </c>
      <c r="B449">
        <v>2</v>
      </c>
      <c r="C449" t="s">
        <v>1440</v>
      </c>
      <c r="D449" t="s">
        <v>1441</v>
      </c>
      <c r="E449">
        <v>2022</v>
      </c>
    </row>
    <row r="450" spans="1:5" x14ac:dyDescent="0.35">
      <c r="A450">
        <v>449</v>
      </c>
      <c r="B450">
        <v>2</v>
      </c>
      <c r="C450" t="s">
        <v>1447</v>
      </c>
      <c r="D450" t="s">
        <v>1448</v>
      </c>
      <c r="E450">
        <v>2022</v>
      </c>
    </row>
    <row r="451" spans="1:5" x14ac:dyDescent="0.35">
      <c r="A451">
        <v>450</v>
      </c>
      <c r="B451">
        <v>2</v>
      </c>
      <c r="C451" t="s">
        <v>1453</v>
      </c>
      <c r="D451" t="s">
        <v>1454</v>
      </c>
      <c r="E451">
        <v>2022</v>
      </c>
    </row>
    <row r="452" spans="1:5" x14ac:dyDescent="0.35">
      <c r="A452">
        <v>451</v>
      </c>
      <c r="B452">
        <v>2</v>
      </c>
      <c r="C452" t="s">
        <v>1496</v>
      </c>
      <c r="D452" t="s">
        <v>1497</v>
      </c>
      <c r="E452">
        <v>2022</v>
      </c>
    </row>
    <row r="453" spans="1:5" x14ac:dyDescent="0.35">
      <c r="A453">
        <v>452</v>
      </c>
      <c r="B453">
        <v>2</v>
      </c>
      <c r="C453" t="s">
        <v>1538</v>
      </c>
      <c r="D453" t="s">
        <v>1539</v>
      </c>
      <c r="E453">
        <v>2022</v>
      </c>
    </row>
    <row r="454" spans="1:5" x14ac:dyDescent="0.35">
      <c r="A454">
        <v>453</v>
      </c>
      <c r="B454">
        <v>2</v>
      </c>
      <c r="C454" t="s">
        <v>1544</v>
      </c>
      <c r="D454" t="s">
        <v>1545</v>
      </c>
      <c r="E454">
        <v>2022</v>
      </c>
    </row>
    <row r="455" spans="1:5" x14ac:dyDescent="0.35">
      <c r="A455">
        <v>454</v>
      </c>
      <c r="B455">
        <v>2</v>
      </c>
      <c r="C455" t="s">
        <v>1557</v>
      </c>
      <c r="D455" t="s">
        <v>1558</v>
      </c>
      <c r="E455">
        <v>2022</v>
      </c>
    </row>
    <row r="456" spans="1:5" x14ac:dyDescent="0.35">
      <c r="A456">
        <v>455</v>
      </c>
      <c r="B456">
        <v>2</v>
      </c>
      <c r="C456" t="s">
        <v>1571</v>
      </c>
      <c r="D456" t="s">
        <v>1572</v>
      </c>
      <c r="E456">
        <v>2022</v>
      </c>
    </row>
    <row r="457" spans="1:5" x14ac:dyDescent="0.35">
      <c r="A457">
        <v>456</v>
      </c>
      <c r="B457">
        <v>2</v>
      </c>
      <c r="C457" t="s">
        <v>1582</v>
      </c>
      <c r="D457" t="s">
        <v>1583</v>
      </c>
      <c r="E457">
        <v>2022</v>
      </c>
    </row>
    <row r="458" spans="1:5" x14ac:dyDescent="0.35">
      <c r="A458">
        <v>457</v>
      </c>
      <c r="B458">
        <v>2</v>
      </c>
      <c r="C458" t="s">
        <v>1624</v>
      </c>
      <c r="D458" t="s">
        <v>1625</v>
      </c>
      <c r="E458">
        <v>2022</v>
      </c>
    </row>
    <row r="459" spans="1:5" x14ac:dyDescent="0.35">
      <c r="A459">
        <v>458</v>
      </c>
      <c r="B459">
        <v>2</v>
      </c>
      <c r="C459" t="s">
        <v>1637</v>
      </c>
      <c r="D459" t="s">
        <v>1638</v>
      </c>
      <c r="E459">
        <v>2022</v>
      </c>
    </row>
    <row r="460" spans="1:5" x14ac:dyDescent="0.35">
      <c r="A460">
        <v>459</v>
      </c>
      <c r="B460">
        <v>2</v>
      </c>
      <c r="C460" t="s">
        <v>1740</v>
      </c>
      <c r="D460" t="s">
        <v>1741</v>
      </c>
      <c r="E460">
        <v>2022</v>
      </c>
    </row>
    <row r="461" spans="1:5" x14ac:dyDescent="0.35">
      <c r="A461">
        <v>460</v>
      </c>
      <c r="B461">
        <v>2</v>
      </c>
      <c r="C461" t="s">
        <v>1792</v>
      </c>
      <c r="D461" t="s">
        <v>1793</v>
      </c>
      <c r="E461">
        <v>2022</v>
      </c>
    </row>
    <row r="462" spans="1:5" x14ac:dyDescent="0.35">
      <c r="A462">
        <v>461</v>
      </c>
      <c r="B462">
        <v>2</v>
      </c>
      <c r="C462" t="s">
        <v>1797</v>
      </c>
      <c r="D462" t="s">
        <v>1798</v>
      </c>
      <c r="E462">
        <v>2022</v>
      </c>
    </row>
    <row r="463" spans="1:5" x14ac:dyDescent="0.35">
      <c r="A463">
        <v>462</v>
      </c>
      <c r="B463">
        <v>2</v>
      </c>
      <c r="C463" t="s">
        <v>1809</v>
      </c>
      <c r="D463" t="s">
        <v>473</v>
      </c>
      <c r="E463">
        <v>2022</v>
      </c>
    </row>
    <row r="464" spans="1:5" x14ac:dyDescent="0.35">
      <c r="A464">
        <v>463</v>
      </c>
      <c r="B464">
        <v>2</v>
      </c>
      <c r="C464" t="s">
        <v>1825</v>
      </c>
      <c r="D464" t="s">
        <v>1826</v>
      </c>
      <c r="E464">
        <v>2022</v>
      </c>
    </row>
    <row r="465" spans="1:5" x14ac:dyDescent="0.35">
      <c r="A465">
        <v>464</v>
      </c>
      <c r="B465">
        <v>2</v>
      </c>
      <c r="C465" t="s">
        <v>1886</v>
      </c>
      <c r="D465" t="s">
        <v>1887</v>
      </c>
      <c r="E465">
        <v>2022</v>
      </c>
    </row>
    <row r="466" spans="1:5" x14ac:dyDescent="0.35">
      <c r="A466">
        <v>465</v>
      </c>
      <c r="B466">
        <v>2</v>
      </c>
      <c r="C466" t="s">
        <v>1899</v>
      </c>
      <c r="D466" t="s">
        <v>1900</v>
      </c>
      <c r="E466">
        <v>2022</v>
      </c>
    </row>
    <row r="467" spans="1:5" x14ac:dyDescent="0.35">
      <c r="A467">
        <v>466</v>
      </c>
      <c r="B467">
        <v>2</v>
      </c>
      <c r="C467" t="s">
        <v>1921</v>
      </c>
      <c r="D467" t="s">
        <v>1922</v>
      </c>
      <c r="E467">
        <v>2022</v>
      </c>
    </row>
    <row r="468" spans="1:5" x14ac:dyDescent="0.35">
      <c r="A468">
        <v>467</v>
      </c>
      <c r="B468">
        <v>2</v>
      </c>
      <c r="C468" t="s">
        <v>2006</v>
      </c>
      <c r="D468" t="s">
        <v>2007</v>
      </c>
      <c r="E468">
        <v>2022</v>
      </c>
    </row>
    <row r="469" spans="1:5" x14ac:dyDescent="0.35">
      <c r="A469">
        <v>468</v>
      </c>
      <c r="B469">
        <v>2</v>
      </c>
      <c r="C469" t="s">
        <v>2017</v>
      </c>
      <c r="D469" t="s">
        <v>2018</v>
      </c>
      <c r="E469">
        <v>2022</v>
      </c>
    </row>
    <row r="470" spans="1:5" x14ac:dyDescent="0.35">
      <c r="A470">
        <v>469</v>
      </c>
      <c r="B470">
        <v>2</v>
      </c>
      <c r="C470" t="s">
        <v>2027</v>
      </c>
      <c r="D470" t="s">
        <v>2028</v>
      </c>
      <c r="E470">
        <v>2022</v>
      </c>
    </row>
    <row r="471" spans="1:5" x14ac:dyDescent="0.35">
      <c r="A471">
        <v>470</v>
      </c>
      <c r="B471">
        <v>2</v>
      </c>
      <c r="C471" t="s">
        <v>2048</v>
      </c>
      <c r="D471" t="s">
        <v>2049</v>
      </c>
      <c r="E471">
        <v>2022</v>
      </c>
    </row>
    <row r="472" spans="1:5" x14ac:dyDescent="0.35">
      <c r="A472">
        <v>471</v>
      </c>
      <c r="B472">
        <v>2</v>
      </c>
      <c r="C472" t="s">
        <v>2077</v>
      </c>
      <c r="D472" t="s">
        <v>2078</v>
      </c>
      <c r="E472">
        <v>2022</v>
      </c>
    </row>
    <row r="473" spans="1:5" x14ac:dyDescent="0.35">
      <c r="A473">
        <v>472</v>
      </c>
      <c r="B473">
        <v>2</v>
      </c>
      <c r="C473" t="s">
        <v>2128</v>
      </c>
      <c r="D473" t="s">
        <v>2129</v>
      </c>
      <c r="E473">
        <v>2022</v>
      </c>
    </row>
    <row r="474" spans="1:5" x14ac:dyDescent="0.35">
      <c r="A474">
        <v>473</v>
      </c>
      <c r="B474">
        <v>2</v>
      </c>
      <c r="C474" t="s">
        <v>2163</v>
      </c>
      <c r="D474" t="s">
        <v>2164</v>
      </c>
      <c r="E474">
        <v>2022</v>
      </c>
    </row>
    <row r="475" spans="1:5" x14ac:dyDescent="0.35">
      <c r="A475">
        <v>474</v>
      </c>
      <c r="B475">
        <v>2</v>
      </c>
      <c r="C475" t="s">
        <v>2174</v>
      </c>
      <c r="D475" t="s">
        <v>2175</v>
      </c>
      <c r="E475">
        <v>2022</v>
      </c>
    </row>
    <row r="476" spans="1:5" x14ac:dyDescent="0.35">
      <c r="A476">
        <v>475</v>
      </c>
      <c r="B476">
        <v>2</v>
      </c>
      <c r="C476" t="s">
        <v>2188</v>
      </c>
      <c r="D476" t="s">
        <v>2189</v>
      </c>
      <c r="E476">
        <v>2022</v>
      </c>
    </row>
    <row r="477" spans="1:5" x14ac:dyDescent="0.35">
      <c r="A477">
        <v>476</v>
      </c>
      <c r="B477">
        <v>2</v>
      </c>
      <c r="C477" t="s">
        <v>2195</v>
      </c>
      <c r="D477" t="s">
        <v>2196</v>
      </c>
      <c r="E477">
        <v>2022</v>
      </c>
    </row>
    <row r="478" spans="1:5" x14ac:dyDescent="0.35">
      <c r="A478">
        <v>477</v>
      </c>
      <c r="B478">
        <v>2</v>
      </c>
      <c r="C478" t="s">
        <v>2225</v>
      </c>
      <c r="D478" t="s">
        <v>2226</v>
      </c>
      <c r="E478">
        <v>2022</v>
      </c>
    </row>
    <row r="479" spans="1:5" x14ac:dyDescent="0.35">
      <c r="A479">
        <v>478</v>
      </c>
      <c r="B479">
        <v>2</v>
      </c>
      <c r="C479" t="s">
        <v>2243</v>
      </c>
      <c r="D479" t="s">
        <v>2244</v>
      </c>
      <c r="E479">
        <v>2022</v>
      </c>
    </row>
    <row r="480" spans="1:5" x14ac:dyDescent="0.35">
      <c r="A480">
        <v>479</v>
      </c>
      <c r="B480">
        <v>2</v>
      </c>
      <c r="C480" t="s">
        <v>2263</v>
      </c>
      <c r="D480" t="s">
        <v>2264</v>
      </c>
      <c r="E480">
        <v>2022</v>
      </c>
    </row>
    <row r="481" spans="1:5" x14ac:dyDescent="0.35">
      <c r="A481">
        <v>480</v>
      </c>
      <c r="B481">
        <v>2</v>
      </c>
      <c r="C481" t="s">
        <v>2274</v>
      </c>
      <c r="D481" t="s">
        <v>2275</v>
      </c>
      <c r="E481">
        <v>2022</v>
      </c>
    </row>
    <row r="482" spans="1:5" x14ac:dyDescent="0.35">
      <c r="A482">
        <v>481</v>
      </c>
      <c r="B482">
        <v>2</v>
      </c>
      <c r="C482" t="s">
        <v>2361</v>
      </c>
      <c r="D482" t="s">
        <v>2362</v>
      </c>
      <c r="E482">
        <v>2022</v>
      </c>
    </row>
    <row r="483" spans="1:5" x14ac:dyDescent="0.35">
      <c r="A483">
        <v>482</v>
      </c>
      <c r="B483">
        <v>2</v>
      </c>
      <c r="C483" t="s">
        <v>2366</v>
      </c>
      <c r="D483" t="s">
        <v>2367</v>
      </c>
      <c r="E483">
        <v>2022</v>
      </c>
    </row>
    <row r="484" spans="1:5" x14ac:dyDescent="0.35">
      <c r="A484">
        <v>483</v>
      </c>
      <c r="B484">
        <v>2</v>
      </c>
      <c r="C484" t="s">
        <v>2407</v>
      </c>
      <c r="D484" t="s">
        <v>2408</v>
      </c>
      <c r="E484">
        <v>2022</v>
      </c>
    </row>
    <row r="485" spans="1:5" x14ac:dyDescent="0.35">
      <c r="A485">
        <v>484</v>
      </c>
      <c r="B485">
        <v>2</v>
      </c>
      <c r="C485" t="s">
        <v>2412</v>
      </c>
      <c r="D485" t="s">
        <v>2413</v>
      </c>
      <c r="E485">
        <v>2022</v>
      </c>
    </row>
    <row r="486" spans="1:5" x14ac:dyDescent="0.35">
      <c r="A486">
        <v>485</v>
      </c>
      <c r="B486">
        <v>1</v>
      </c>
      <c r="C486" t="s">
        <v>472</v>
      </c>
      <c r="D486" t="s">
        <v>473</v>
      </c>
      <c r="E486">
        <v>2022</v>
      </c>
    </row>
    <row r="487" spans="1:5" x14ac:dyDescent="0.35">
      <c r="A487">
        <v>486</v>
      </c>
      <c r="B487">
        <v>1</v>
      </c>
      <c r="C487" t="s">
        <v>954</v>
      </c>
      <c r="D487" t="s">
        <v>955</v>
      </c>
      <c r="E487">
        <v>2022</v>
      </c>
    </row>
    <row r="488" spans="1:5" x14ac:dyDescent="0.35">
      <c r="A488">
        <v>487</v>
      </c>
      <c r="B488">
        <v>1</v>
      </c>
      <c r="C488" t="s">
        <v>1179</v>
      </c>
      <c r="D488" t="s">
        <v>1180</v>
      </c>
      <c r="E488">
        <v>2022</v>
      </c>
    </row>
    <row r="489" spans="1:5" x14ac:dyDescent="0.35">
      <c r="A489">
        <v>488</v>
      </c>
      <c r="B489">
        <v>1</v>
      </c>
      <c r="C489" t="s">
        <v>1196</v>
      </c>
      <c r="D489" t="s">
        <v>1197</v>
      </c>
      <c r="E489">
        <v>2021</v>
      </c>
    </row>
    <row r="490" spans="1:5" x14ac:dyDescent="0.35">
      <c r="A490">
        <v>489</v>
      </c>
      <c r="B490">
        <v>1</v>
      </c>
      <c r="C490" t="s">
        <v>1289</v>
      </c>
      <c r="D490" t="s">
        <v>1290</v>
      </c>
      <c r="E490">
        <v>2023</v>
      </c>
    </row>
    <row r="491" spans="1:5" x14ac:dyDescent="0.35">
      <c r="A491">
        <v>490</v>
      </c>
      <c r="B491">
        <v>1</v>
      </c>
      <c r="C491" t="s">
        <v>1301</v>
      </c>
      <c r="D491" t="s">
        <v>1302</v>
      </c>
      <c r="E491">
        <v>2022</v>
      </c>
    </row>
    <row r="492" spans="1:5" x14ac:dyDescent="0.35">
      <c r="A492">
        <v>491</v>
      </c>
      <c r="B492">
        <v>1</v>
      </c>
      <c r="C492" t="s">
        <v>1307</v>
      </c>
      <c r="D492" t="s">
        <v>1308</v>
      </c>
      <c r="E492">
        <v>2022</v>
      </c>
    </row>
    <row r="493" spans="1:5" x14ac:dyDescent="0.35">
      <c r="A493">
        <v>492</v>
      </c>
      <c r="B493">
        <v>1</v>
      </c>
      <c r="C493" t="s">
        <v>1335</v>
      </c>
      <c r="D493" t="s">
        <v>1336</v>
      </c>
      <c r="E493">
        <v>2022</v>
      </c>
    </row>
    <row r="494" spans="1:5" x14ac:dyDescent="0.35">
      <c r="A494">
        <v>493</v>
      </c>
      <c r="B494">
        <v>1</v>
      </c>
      <c r="C494" t="s">
        <v>1375</v>
      </c>
      <c r="D494" t="s">
        <v>1376</v>
      </c>
      <c r="E494">
        <v>2022</v>
      </c>
    </row>
    <row r="495" spans="1:5" x14ac:dyDescent="0.35">
      <c r="A495">
        <v>494</v>
      </c>
      <c r="B495">
        <v>1</v>
      </c>
      <c r="C495" t="s">
        <v>1410</v>
      </c>
      <c r="D495" t="s">
        <v>1411</v>
      </c>
      <c r="E495">
        <v>2023</v>
      </c>
    </row>
    <row r="496" spans="1:5" x14ac:dyDescent="0.35">
      <c r="A496">
        <v>495</v>
      </c>
      <c r="B496">
        <v>1</v>
      </c>
      <c r="C496" t="s">
        <v>1423</v>
      </c>
      <c r="D496" t="s">
        <v>1424</v>
      </c>
      <c r="E496">
        <v>2022</v>
      </c>
    </row>
    <row r="497" spans="1:5" x14ac:dyDescent="0.35">
      <c r="A497">
        <v>496</v>
      </c>
      <c r="B497">
        <v>1</v>
      </c>
      <c r="C497" t="s">
        <v>1458</v>
      </c>
      <c r="D497" t="s">
        <v>1459</v>
      </c>
      <c r="E497">
        <v>2023</v>
      </c>
    </row>
    <row r="498" spans="1:5" x14ac:dyDescent="0.35">
      <c r="A498">
        <v>497</v>
      </c>
      <c r="B498">
        <v>1</v>
      </c>
      <c r="C498" t="s">
        <v>1471</v>
      </c>
      <c r="D498" t="s">
        <v>1472</v>
      </c>
      <c r="E498">
        <v>2022</v>
      </c>
    </row>
    <row r="499" spans="1:5" x14ac:dyDescent="0.35">
      <c r="A499">
        <v>498</v>
      </c>
      <c r="B499">
        <v>1</v>
      </c>
      <c r="C499" t="s">
        <v>1477</v>
      </c>
      <c r="D499" t="s">
        <v>1478</v>
      </c>
      <c r="E499">
        <v>2022</v>
      </c>
    </row>
    <row r="500" spans="1:5" x14ac:dyDescent="0.35">
      <c r="A500">
        <v>499</v>
      </c>
      <c r="B500">
        <v>1</v>
      </c>
      <c r="C500" t="s">
        <v>1516</v>
      </c>
      <c r="D500" t="s">
        <v>1517</v>
      </c>
      <c r="E500">
        <v>2023</v>
      </c>
    </row>
    <row r="501" spans="1:5" x14ac:dyDescent="0.35">
      <c r="A501">
        <v>500</v>
      </c>
      <c r="B501">
        <v>1</v>
      </c>
      <c r="C501" t="s">
        <v>1526</v>
      </c>
      <c r="D501" t="s">
        <v>1527</v>
      </c>
      <c r="E501">
        <v>2022</v>
      </c>
    </row>
    <row r="502" spans="1:5" x14ac:dyDescent="0.35">
      <c r="A502">
        <v>501</v>
      </c>
      <c r="B502">
        <v>1</v>
      </c>
      <c r="C502" t="s">
        <v>1551</v>
      </c>
      <c r="D502" t="s">
        <v>1552</v>
      </c>
      <c r="E502">
        <v>2022</v>
      </c>
    </row>
    <row r="503" spans="1:5" x14ac:dyDescent="0.35">
      <c r="A503">
        <v>502</v>
      </c>
      <c r="B503">
        <v>1</v>
      </c>
      <c r="C503" t="s">
        <v>1564</v>
      </c>
      <c r="D503" t="s">
        <v>1565</v>
      </c>
      <c r="E503">
        <v>2022</v>
      </c>
    </row>
    <row r="504" spans="1:5" x14ac:dyDescent="0.35">
      <c r="A504">
        <v>503</v>
      </c>
      <c r="B504">
        <v>1</v>
      </c>
      <c r="C504" t="s">
        <v>1600</v>
      </c>
      <c r="D504" t="s">
        <v>1601</v>
      </c>
      <c r="E504">
        <v>2022</v>
      </c>
    </row>
    <row r="505" spans="1:5" x14ac:dyDescent="0.35">
      <c r="A505">
        <v>504</v>
      </c>
      <c r="B505">
        <v>1</v>
      </c>
      <c r="C505" t="s">
        <v>1605</v>
      </c>
      <c r="D505" t="s">
        <v>1606</v>
      </c>
      <c r="E505">
        <v>2023</v>
      </c>
    </row>
    <row r="506" spans="1:5" x14ac:dyDescent="0.35">
      <c r="A506">
        <v>505</v>
      </c>
      <c r="B506">
        <v>1</v>
      </c>
      <c r="C506" t="s">
        <v>1617</v>
      </c>
      <c r="D506" t="s">
        <v>1618</v>
      </c>
      <c r="E506">
        <v>2022</v>
      </c>
    </row>
    <row r="507" spans="1:5" x14ac:dyDescent="0.35">
      <c r="A507">
        <v>506</v>
      </c>
      <c r="B507">
        <v>1</v>
      </c>
      <c r="C507" t="s">
        <v>1699</v>
      </c>
      <c r="D507" t="s">
        <v>1700</v>
      </c>
      <c r="E507">
        <v>2022</v>
      </c>
    </row>
    <row r="508" spans="1:5" x14ac:dyDescent="0.35">
      <c r="A508">
        <v>507</v>
      </c>
      <c r="B508">
        <v>1</v>
      </c>
      <c r="C508" t="s">
        <v>1705</v>
      </c>
      <c r="D508" t="s">
        <v>1706</v>
      </c>
      <c r="E508">
        <v>2022</v>
      </c>
    </row>
    <row r="509" spans="1:5" x14ac:dyDescent="0.35">
      <c r="A509">
        <v>508</v>
      </c>
      <c r="B509">
        <v>1</v>
      </c>
      <c r="C509" t="s">
        <v>1716</v>
      </c>
      <c r="D509" t="s">
        <v>1717</v>
      </c>
      <c r="E509">
        <v>2023</v>
      </c>
    </row>
    <row r="510" spans="1:5" x14ac:dyDescent="0.35">
      <c r="A510">
        <v>509</v>
      </c>
      <c r="B510">
        <v>1</v>
      </c>
      <c r="C510" t="s">
        <v>1730</v>
      </c>
      <c r="D510" t="s">
        <v>1731</v>
      </c>
      <c r="E510">
        <v>2022</v>
      </c>
    </row>
    <row r="511" spans="1:5" x14ac:dyDescent="0.35">
      <c r="A511">
        <v>510</v>
      </c>
      <c r="B511">
        <v>1</v>
      </c>
      <c r="C511" t="s">
        <v>1752</v>
      </c>
      <c r="D511" t="s">
        <v>1753</v>
      </c>
      <c r="E511">
        <v>2022</v>
      </c>
    </row>
    <row r="512" spans="1:5" x14ac:dyDescent="0.35">
      <c r="A512">
        <v>511</v>
      </c>
      <c r="B512">
        <v>1</v>
      </c>
      <c r="C512" t="s">
        <v>1578</v>
      </c>
      <c r="D512" t="s">
        <v>1775</v>
      </c>
      <c r="E512">
        <v>2022</v>
      </c>
    </row>
    <row r="513" spans="1:5" x14ac:dyDescent="0.35">
      <c r="A513">
        <v>512</v>
      </c>
      <c r="B513">
        <v>1</v>
      </c>
      <c r="C513" t="s">
        <v>1802</v>
      </c>
      <c r="D513" t="s">
        <v>1803</v>
      </c>
      <c r="E513">
        <v>2023</v>
      </c>
    </row>
    <row r="514" spans="1:5" x14ac:dyDescent="0.35">
      <c r="A514">
        <v>513</v>
      </c>
      <c r="B514">
        <v>1</v>
      </c>
      <c r="C514" t="s">
        <v>1814</v>
      </c>
      <c r="D514" t="s">
        <v>1815</v>
      </c>
      <c r="E514">
        <v>2022</v>
      </c>
    </row>
    <row r="515" spans="1:5" x14ac:dyDescent="0.35">
      <c r="A515">
        <v>514</v>
      </c>
      <c r="B515">
        <v>1</v>
      </c>
      <c r="C515" t="s">
        <v>1820</v>
      </c>
      <c r="D515" t="s">
        <v>1821</v>
      </c>
      <c r="E515">
        <v>2023</v>
      </c>
    </row>
    <row r="516" spans="1:5" x14ac:dyDescent="0.35">
      <c r="A516">
        <v>515</v>
      </c>
      <c r="B516">
        <v>1</v>
      </c>
      <c r="C516" t="s">
        <v>1792</v>
      </c>
      <c r="D516" t="s">
        <v>1848</v>
      </c>
      <c r="E516">
        <v>2022</v>
      </c>
    </row>
    <row r="517" spans="1:5" x14ac:dyDescent="0.35">
      <c r="A517">
        <v>516</v>
      </c>
      <c r="B517">
        <v>1</v>
      </c>
      <c r="C517" t="s">
        <v>1858</v>
      </c>
      <c r="D517" t="s">
        <v>1859</v>
      </c>
      <c r="E517">
        <v>2022</v>
      </c>
    </row>
    <row r="518" spans="1:5" x14ac:dyDescent="0.35">
      <c r="A518">
        <v>517</v>
      </c>
      <c r="B518">
        <v>1</v>
      </c>
      <c r="C518" t="s">
        <v>1864</v>
      </c>
      <c r="D518" t="s">
        <v>1865</v>
      </c>
      <c r="E518">
        <v>2022</v>
      </c>
    </row>
    <row r="519" spans="1:5" x14ac:dyDescent="0.35">
      <c r="A519">
        <v>518</v>
      </c>
      <c r="B519">
        <v>1</v>
      </c>
      <c r="C519" t="s">
        <v>1875</v>
      </c>
      <c r="D519" t="s">
        <v>1876</v>
      </c>
      <c r="E519">
        <v>2022</v>
      </c>
    </row>
    <row r="520" spans="1:5" x14ac:dyDescent="0.35">
      <c r="A520">
        <v>519</v>
      </c>
      <c r="B520">
        <v>1</v>
      </c>
      <c r="C520" t="s">
        <v>1880</v>
      </c>
      <c r="D520" t="s">
        <v>1881</v>
      </c>
      <c r="E520">
        <v>2022</v>
      </c>
    </row>
    <row r="521" spans="1:5" x14ac:dyDescent="0.35">
      <c r="A521">
        <v>520</v>
      </c>
      <c r="B521">
        <v>1</v>
      </c>
      <c r="C521" t="s">
        <v>1893</v>
      </c>
      <c r="D521" t="s">
        <v>1894</v>
      </c>
      <c r="E521">
        <v>2022</v>
      </c>
    </row>
    <row r="522" spans="1:5" x14ac:dyDescent="0.35">
      <c r="A522">
        <v>521</v>
      </c>
      <c r="B522">
        <v>1</v>
      </c>
      <c r="C522" t="s">
        <v>1904</v>
      </c>
      <c r="D522" t="s">
        <v>1905</v>
      </c>
      <c r="E522">
        <v>2023</v>
      </c>
    </row>
    <row r="523" spans="1:5" x14ac:dyDescent="0.35">
      <c r="A523">
        <v>522</v>
      </c>
      <c r="B523">
        <v>1</v>
      </c>
      <c r="C523" t="s">
        <v>1909</v>
      </c>
      <c r="D523" t="s">
        <v>1910</v>
      </c>
      <c r="E523">
        <v>2022</v>
      </c>
    </row>
    <row r="524" spans="1:5" x14ac:dyDescent="0.35">
      <c r="A524">
        <v>523</v>
      </c>
      <c r="B524">
        <v>1</v>
      </c>
      <c r="C524" t="s">
        <v>1926</v>
      </c>
      <c r="D524" t="s">
        <v>1927</v>
      </c>
      <c r="E524">
        <v>2022</v>
      </c>
    </row>
    <row r="525" spans="1:5" x14ac:dyDescent="0.35">
      <c r="A525">
        <v>524</v>
      </c>
      <c r="B525">
        <v>1</v>
      </c>
      <c r="C525" t="s">
        <v>1932</v>
      </c>
      <c r="D525" t="s">
        <v>1933</v>
      </c>
      <c r="E525">
        <v>2022</v>
      </c>
    </row>
    <row r="526" spans="1:5" x14ac:dyDescent="0.35">
      <c r="A526">
        <v>525</v>
      </c>
      <c r="B526">
        <v>1</v>
      </c>
      <c r="C526" t="s">
        <v>1960</v>
      </c>
      <c r="D526" t="s">
        <v>1961</v>
      </c>
      <c r="E526">
        <v>2022</v>
      </c>
    </row>
    <row r="527" spans="1:5" x14ac:dyDescent="0.35">
      <c r="A527">
        <v>526</v>
      </c>
      <c r="B527">
        <v>1</v>
      </c>
      <c r="C527" t="s">
        <v>1971</v>
      </c>
      <c r="D527" t="s">
        <v>1972</v>
      </c>
      <c r="E527">
        <v>2022</v>
      </c>
    </row>
    <row r="528" spans="1:5" x14ac:dyDescent="0.35">
      <c r="A528">
        <v>527</v>
      </c>
      <c r="B528">
        <v>1</v>
      </c>
      <c r="C528" t="s">
        <v>1978</v>
      </c>
      <c r="D528" t="s">
        <v>1979</v>
      </c>
      <c r="E528">
        <v>2022</v>
      </c>
    </row>
    <row r="529" spans="1:5" x14ac:dyDescent="0.35">
      <c r="A529">
        <v>528</v>
      </c>
      <c r="B529">
        <v>1</v>
      </c>
      <c r="C529" t="s">
        <v>1370</v>
      </c>
      <c r="D529" t="s">
        <v>1984</v>
      </c>
      <c r="E529">
        <v>2022</v>
      </c>
    </row>
    <row r="530" spans="1:5" x14ac:dyDescent="0.35">
      <c r="A530">
        <v>529</v>
      </c>
      <c r="B530">
        <v>1</v>
      </c>
      <c r="C530" t="s">
        <v>1995</v>
      </c>
      <c r="D530" t="s">
        <v>1996</v>
      </c>
      <c r="E530">
        <v>2022</v>
      </c>
    </row>
    <row r="531" spans="1:5" x14ac:dyDescent="0.35">
      <c r="A531">
        <v>530</v>
      </c>
      <c r="B531">
        <v>1</v>
      </c>
      <c r="C531" t="s">
        <v>2000</v>
      </c>
      <c r="D531" t="s">
        <v>2012</v>
      </c>
      <c r="E531">
        <v>2022</v>
      </c>
    </row>
    <row r="532" spans="1:5" x14ac:dyDescent="0.35">
      <c r="A532">
        <v>531</v>
      </c>
      <c r="B532">
        <v>1</v>
      </c>
      <c r="C532" t="s">
        <v>2053</v>
      </c>
      <c r="D532" t="s">
        <v>2054</v>
      </c>
      <c r="E532">
        <v>2022</v>
      </c>
    </row>
    <row r="533" spans="1:5" x14ac:dyDescent="0.35">
      <c r="A533">
        <v>532</v>
      </c>
      <c r="B533">
        <v>1</v>
      </c>
      <c r="C533" t="s">
        <v>2064</v>
      </c>
      <c r="D533" t="s">
        <v>2065</v>
      </c>
      <c r="E533">
        <v>2022</v>
      </c>
    </row>
    <row r="534" spans="1:5" x14ac:dyDescent="0.35">
      <c r="A534">
        <v>533</v>
      </c>
      <c r="B534">
        <v>1</v>
      </c>
      <c r="C534" t="s">
        <v>2103</v>
      </c>
      <c r="D534" t="s">
        <v>2104</v>
      </c>
      <c r="E534">
        <v>2022</v>
      </c>
    </row>
    <row r="535" spans="1:5" x14ac:dyDescent="0.35">
      <c r="A535">
        <v>534</v>
      </c>
      <c r="B535">
        <v>1</v>
      </c>
      <c r="C535" t="s">
        <v>2113</v>
      </c>
      <c r="D535" t="s">
        <v>2114</v>
      </c>
      <c r="E535">
        <v>2022</v>
      </c>
    </row>
    <row r="536" spans="1:5" x14ac:dyDescent="0.35">
      <c r="A536">
        <v>535</v>
      </c>
      <c r="B536">
        <v>1</v>
      </c>
      <c r="C536" t="s">
        <v>2133</v>
      </c>
      <c r="D536" t="s">
        <v>2134</v>
      </c>
      <c r="E536">
        <v>2022</v>
      </c>
    </row>
    <row r="537" spans="1:5" x14ac:dyDescent="0.35">
      <c r="A537">
        <v>536</v>
      </c>
      <c r="B537">
        <v>1</v>
      </c>
      <c r="C537" t="s">
        <v>2150</v>
      </c>
      <c r="D537" t="s">
        <v>2151</v>
      </c>
      <c r="E537">
        <v>2022</v>
      </c>
    </row>
    <row r="538" spans="1:5" x14ac:dyDescent="0.35">
      <c r="A538">
        <v>537</v>
      </c>
      <c r="B538">
        <v>1</v>
      </c>
      <c r="C538" t="s">
        <v>2179</v>
      </c>
      <c r="D538" t="s">
        <v>2180</v>
      </c>
      <c r="E538">
        <v>2022</v>
      </c>
    </row>
    <row r="539" spans="1:5" x14ac:dyDescent="0.35">
      <c r="A539">
        <v>538</v>
      </c>
      <c r="B539">
        <v>1</v>
      </c>
      <c r="C539" t="s">
        <v>2206</v>
      </c>
      <c r="D539" t="s">
        <v>2207</v>
      </c>
      <c r="E539">
        <v>2022</v>
      </c>
    </row>
    <row r="540" spans="1:5" x14ac:dyDescent="0.35">
      <c r="A540">
        <v>539</v>
      </c>
      <c r="B540">
        <v>1</v>
      </c>
      <c r="C540" t="s">
        <v>2218</v>
      </c>
      <c r="D540" t="s">
        <v>2219</v>
      </c>
      <c r="E540">
        <v>2022</v>
      </c>
    </row>
    <row r="541" spans="1:5" x14ac:dyDescent="0.35">
      <c r="A541">
        <v>540</v>
      </c>
      <c r="B541">
        <v>1</v>
      </c>
      <c r="C541" t="s">
        <v>2257</v>
      </c>
      <c r="D541" t="s">
        <v>2258</v>
      </c>
      <c r="E541">
        <v>2022</v>
      </c>
    </row>
    <row r="542" spans="1:5" x14ac:dyDescent="0.35">
      <c r="A542">
        <v>541</v>
      </c>
      <c r="B542">
        <v>1</v>
      </c>
      <c r="C542" t="s">
        <v>2268</v>
      </c>
      <c r="D542" t="s">
        <v>2269</v>
      </c>
      <c r="E542">
        <v>2022</v>
      </c>
    </row>
    <row r="543" spans="1:5" x14ac:dyDescent="0.35">
      <c r="A543">
        <v>542</v>
      </c>
      <c r="B543">
        <v>1</v>
      </c>
      <c r="C543" t="s">
        <v>2280</v>
      </c>
      <c r="D543" t="s">
        <v>2281</v>
      </c>
      <c r="E543">
        <v>2022</v>
      </c>
    </row>
    <row r="544" spans="1:5" x14ac:dyDescent="0.35">
      <c r="A544">
        <v>543</v>
      </c>
      <c r="B544">
        <v>1</v>
      </c>
      <c r="C544" t="s">
        <v>2323</v>
      </c>
      <c r="D544" t="s">
        <v>2324</v>
      </c>
      <c r="E544">
        <v>2022</v>
      </c>
    </row>
    <row r="545" spans="1:5" x14ac:dyDescent="0.35">
      <c r="A545">
        <v>544</v>
      </c>
      <c r="B545">
        <v>1</v>
      </c>
      <c r="C545" t="s">
        <v>2334</v>
      </c>
      <c r="D545" t="s">
        <v>2335</v>
      </c>
      <c r="E545">
        <v>2022</v>
      </c>
    </row>
    <row r="546" spans="1:5" x14ac:dyDescent="0.35">
      <c r="A546">
        <v>545</v>
      </c>
      <c r="B546">
        <v>1</v>
      </c>
      <c r="C546" t="s">
        <v>2113</v>
      </c>
      <c r="D546" t="s">
        <v>2356</v>
      </c>
      <c r="E546">
        <v>2022</v>
      </c>
    </row>
    <row r="547" spans="1:5" x14ac:dyDescent="0.35">
      <c r="A547">
        <v>546</v>
      </c>
      <c r="B547">
        <v>1</v>
      </c>
      <c r="C547" t="s">
        <v>2373</v>
      </c>
      <c r="D547" t="s">
        <v>2374</v>
      </c>
      <c r="E547">
        <v>2022</v>
      </c>
    </row>
    <row r="548" spans="1:5" x14ac:dyDescent="0.35">
      <c r="A548">
        <v>547</v>
      </c>
      <c r="B548">
        <v>1</v>
      </c>
      <c r="C548" t="s">
        <v>2378</v>
      </c>
      <c r="D548" t="s">
        <v>2379</v>
      </c>
      <c r="E548">
        <v>2023</v>
      </c>
    </row>
    <row r="549" spans="1:5" x14ac:dyDescent="0.35">
      <c r="A549">
        <v>548</v>
      </c>
      <c r="B549">
        <v>1</v>
      </c>
      <c r="C549" t="s">
        <v>2383</v>
      </c>
      <c r="D549" t="s">
        <v>2384</v>
      </c>
      <c r="E549">
        <v>2023</v>
      </c>
    </row>
    <row r="550" spans="1:5" x14ac:dyDescent="0.35">
      <c r="A550">
        <v>549</v>
      </c>
      <c r="B550">
        <v>1</v>
      </c>
      <c r="C550" t="s">
        <v>1966</v>
      </c>
      <c r="D550" t="s">
        <v>2397</v>
      </c>
      <c r="E550">
        <v>2022</v>
      </c>
    </row>
    <row r="551" spans="1:5" x14ac:dyDescent="0.35">
      <c r="A551">
        <v>550</v>
      </c>
      <c r="B551">
        <v>1</v>
      </c>
      <c r="C551" t="s">
        <v>2402</v>
      </c>
      <c r="D551" t="s">
        <v>2403</v>
      </c>
      <c r="E551">
        <v>2023</v>
      </c>
    </row>
    <row r="553" spans="1:5" x14ac:dyDescent="0.35">
      <c r="A553" t="s">
        <v>2438</v>
      </c>
      <c r="B553">
        <f>SUM(B2:B551)</f>
        <v>20766</v>
      </c>
    </row>
  </sheetData>
  <sortState xmlns:xlrd2="http://schemas.microsoft.com/office/spreadsheetml/2017/richdata2" ref="B2:E551">
    <sortCondition descending="1" ref="B2:B55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FB40-B31C-4FE8-B3A5-D801B856B222}">
  <dimension ref="A1:S551"/>
  <sheetViews>
    <sheetView workbookViewId="0">
      <selection activeCell="H8" sqref="H8"/>
    </sheetView>
  </sheetViews>
  <sheetFormatPr defaultRowHeight="14.5" x14ac:dyDescent="0.35"/>
  <cols>
    <col min="2" max="2" width="33.36328125" customWidth="1"/>
    <col min="11" max="11" width="26.08984375" customWidth="1"/>
  </cols>
  <sheetData>
    <row r="1" spans="1:19" ht="15" thickBot="1" x14ac:dyDescent="0.4">
      <c r="A1" t="s">
        <v>2437</v>
      </c>
      <c r="B1" t="s">
        <v>2436</v>
      </c>
      <c r="J1" s="35" t="s">
        <v>2436</v>
      </c>
      <c r="K1" s="35"/>
      <c r="L1" s="35"/>
      <c r="M1" s="35"/>
      <c r="N1" s="35"/>
      <c r="O1" s="35"/>
      <c r="P1" s="3"/>
    </row>
    <row r="2" spans="1:19" ht="25" thickTop="1" thickBot="1" x14ac:dyDescent="0.4">
      <c r="A2">
        <v>1</v>
      </c>
      <c r="B2" t="s">
        <v>12</v>
      </c>
      <c r="J2" s="19" t="s">
        <v>2437</v>
      </c>
      <c r="K2" s="20" t="s">
        <v>2447</v>
      </c>
      <c r="L2" s="4" t="s">
        <v>2443</v>
      </c>
      <c r="M2" s="5" t="s">
        <v>2444</v>
      </c>
      <c r="N2" s="5" t="s">
        <v>2445</v>
      </c>
      <c r="O2" s="6" t="s">
        <v>2446</v>
      </c>
      <c r="P2" s="3"/>
      <c r="Q2" s="27" t="s">
        <v>2437</v>
      </c>
      <c r="R2" s="27" t="s">
        <v>2447</v>
      </c>
      <c r="S2" s="28" t="s">
        <v>2443</v>
      </c>
    </row>
    <row r="3" spans="1:19" ht="26" customHeight="1" thickTop="1" x14ac:dyDescent="0.35">
      <c r="A3">
        <v>2</v>
      </c>
      <c r="B3" t="s">
        <v>17</v>
      </c>
      <c r="J3" s="16">
        <v>1</v>
      </c>
      <c r="K3" s="7" t="s">
        <v>210</v>
      </c>
      <c r="L3" s="18">
        <v>26</v>
      </c>
      <c r="M3" s="23">
        <v>4.7272727272727275</v>
      </c>
      <c r="N3" s="23">
        <v>4.7272727272727275</v>
      </c>
      <c r="O3" s="26">
        <v>23.454545454545453</v>
      </c>
      <c r="P3" s="3"/>
      <c r="Q3" s="29">
        <v>1</v>
      </c>
      <c r="R3" s="30" t="s">
        <v>210</v>
      </c>
      <c r="S3" s="31">
        <v>26</v>
      </c>
    </row>
    <row r="4" spans="1:19" ht="23" customHeight="1" x14ac:dyDescent="0.35">
      <c r="A4">
        <v>3</v>
      </c>
      <c r="B4" t="s">
        <v>22</v>
      </c>
      <c r="J4" s="16">
        <v>2</v>
      </c>
      <c r="K4" s="9" t="s">
        <v>35</v>
      </c>
      <c r="L4" s="10">
        <v>24</v>
      </c>
      <c r="M4" s="11">
        <v>4.3636363636363642</v>
      </c>
      <c r="N4" s="11">
        <v>4.3636363636363642</v>
      </c>
      <c r="O4" s="12">
        <v>4.3636363636363642</v>
      </c>
      <c r="P4" s="3"/>
      <c r="Q4" s="29">
        <v>2</v>
      </c>
      <c r="R4" s="30" t="s">
        <v>35</v>
      </c>
      <c r="S4" s="32">
        <v>24</v>
      </c>
    </row>
    <row r="5" spans="1:19" ht="23" x14ac:dyDescent="0.35">
      <c r="A5">
        <v>4</v>
      </c>
      <c r="B5" t="s">
        <v>26</v>
      </c>
      <c r="H5" t="s">
        <v>2448</v>
      </c>
      <c r="I5" s="36">
        <f>SUM(L3:L5)</f>
        <v>71</v>
      </c>
      <c r="J5" s="16">
        <v>3</v>
      </c>
      <c r="K5" s="9" t="s">
        <v>236</v>
      </c>
      <c r="L5" s="10">
        <v>21</v>
      </c>
      <c r="M5" s="11">
        <v>3.8181818181818183</v>
      </c>
      <c r="N5" s="11">
        <v>3.8181818181818183</v>
      </c>
      <c r="O5" s="12">
        <v>8.1818181818181817</v>
      </c>
      <c r="P5" s="3"/>
      <c r="Q5" s="29">
        <v>3</v>
      </c>
      <c r="R5" s="30" t="s">
        <v>236</v>
      </c>
      <c r="S5" s="32">
        <v>21</v>
      </c>
    </row>
    <row r="6" spans="1:19" ht="34.5" customHeight="1" x14ac:dyDescent="0.35">
      <c r="A6">
        <v>5</v>
      </c>
      <c r="B6" t="s">
        <v>31</v>
      </c>
      <c r="I6">
        <f>I5/550</f>
        <v>0.12909090909090909</v>
      </c>
      <c r="J6" s="16">
        <v>4</v>
      </c>
      <c r="K6" s="9" t="s">
        <v>71</v>
      </c>
      <c r="L6" s="10">
        <v>11</v>
      </c>
      <c r="M6" s="11">
        <v>2</v>
      </c>
      <c r="N6" s="11">
        <v>2</v>
      </c>
      <c r="O6" s="12">
        <v>14.909090909090908</v>
      </c>
      <c r="P6" s="3"/>
      <c r="Q6" s="29">
        <v>4</v>
      </c>
      <c r="R6" s="30" t="s">
        <v>71</v>
      </c>
      <c r="S6" s="32">
        <v>11</v>
      </c>
    </row>
    <row r="7" spans="1:19" ht="46" customHeight="1" x14ac:dyDescent="0.35">
      <c r="A7">
        <v>6</v>
      </c>
      <c r="B7" t="s">
        <v>35</v>
      </c>
      <c r="J7" s="16">
        <v>5</v>
      </c>
      <c r="K7" s="9" t="s">
        <v>361</v>
      </c>
      <c r="L7" s="10">
        <v>10</v>
      </c>
      <c r="M7" s="11">
        <v>1.8181818181818181</v>
      </c>
      <c r="N7" s="11">
        <v>1.8181818181818181</v>
      </c>
      <c r="O7" s="12">
        <v>16.727272727272727</v>
      </c>
      <c r="P7" s="3"/>
      <c r="Q7" s="29">
        <v>5</v>
      </c>
      <c r="R7" s="30" t="s">
        <v>361</v>
      </c>
      <c r="S7" s="32">
        <v>10</v>
      </c>
    </row>
    <row r="8" spans="1:19" ht="57.5" customHeight="1" x14ac:dyDescent="0.35">
      <c r="A8">
        <v>7</v>
      </c>
      <c r="B8" t="s">
        <v>39</v>
      </c>
      <c r="J8" s="16">
        <v>6</v>
      </c>
      <c r="K8" s="9" t="s">
        <v>52</v>
      </c>
      <c r="L8" s="10">
        <v>9</v>
      </c>
      <c r="M8" s="11">
        <v>1.6363636363636365</v>
      </c>
      <c r="N8" s="11">
        <v>1.6363636363636365</v>
      </c>
      <c r="O8" s="12">
        <v>18.363636363636363</v>
      </c>
      <c r="P8" s="3"/>
      <c r="Q8" s="29">
        <v>6</v>
      </c>
      <c r="R8" s="30" t="s">
        <v>52</v>
      </c>
      <c r="S8" s="32">
        <v>9</v>
      </c>
    </row>
    <row r="9" spans="1:19" ht="34.5" customHeight="1" x14ac:dyDescent="0.35">
      <c r="A9">
        <v>8</v>
      </c>
      <c r="B9" t="s">
        <v>43</v>
      </c>
      <c r="J9" s="16">
        <v>7</v>
      </c>
      <c r="K9" s="9" t="s">
        <v>424</v>
      </c>
      <c r="L9" s="10">
        <v>9</v>
      </c>
      <c r="M9" s="11">
        <v>1.6363636363636365</v>
      </c>
      <c r="N9" s="11">
        <v>1.6363636363636365</v>
      </c>
      <c r="O9" s="12">
        <v>20</v>
      </c>
      <c r="P9" s="3"/>
      <c r="Q9" s="29">
        <v>7</v>
      </c>
      <c r="R9" s="30" t="s">
        <v>424</v>
      </c>
      <c r="S9" s="32">
        <v>9</v>
      </c>
    </row>
    <row r="10" spans="1:19" ht="57.5" customHeight="1" x14ac:dyDescent="0.35">
      <c r="A10">
        <v>9</v>
      </c>
      <c r="B10" t="s">
        <v>48</v>
      </c>
      <c r="J10" s="16">
        <v>8</v>
      </c>
      <c r="K10" s="9" t="s">
        <v>778</v>
      </c>
      <c r="L10" s="10">
        <v>8</v>
      </c>
      <c r="M10" s="11">
        <v>1.4545454545454546</v>
      </c>
      <c r="N10" s="11">
        <v>1.4545454545454546</v>
      </c>
      <c r="O10" s="12">
        <v>21.454545454545453</v>
      </c>
      <c r="P10" s="3"/>
      <c r="Q10" s="29">
        <v>8</v>
      </c>
      <c r="R10" s="30" t="s">
        <v>778</v>
      </c>
      <c r="S10" s="32">
        <v>8</v>
      </c>
    </row>
    <row r="11" spans="1:19" ht="46" customHeight="1" x14ac:dyDescent="0.35">
      <c r="A11">
        <v>10</v>
      </c>
      <c r="B11" t="s">
        <v>52</v>
      </c>
      <c r="J11" s="16">
        <v>9</v>
      </c>
      <c r="K11" s="9" t="s">
        <v>960</v>
      </c>
      <c r="L11" s="10">
        <v>6</v>
      </c>
      <c r="M11" s="11">
        <v>1.0909090909090911</v>
      </c>
      <c r="N11" s="11">
        <v>1.0909090909090911</v>
      </c>
      <c r="O11" s="12">
        <v>22.545454545454547</v>
      </c>
      <c r="P11" s="3"/>
      <c r="Q11" s="29">
        <v>9</v>
      </c>
      <c r="R11" s="30" t="s">
        <v>960</v>
      </c>
      <c r="S11" s="32">
        <v>6</v>
      </c>
    </row>
    <row r="12" spans="1:19" ht="34.5" customHeight="1" x14ac:dyDescent="0.35">
      <c r="A12">
        <v>11</v>
      </c>
      <c r="B12" t="s">
        <v>56</v>
      </c>
      <c r="J12" s="16">
        <v>10</v>
      </c>
      <c r="K12" s="9" t="s">
        <v>270</v>
      </c>
      <c r="L12" s="10">
        <v>6</v>
      </c>
      <c r="M12" s="11">
        <v>1.0909090909090911</v>
      </c>
      <c r="N12" s="11">
        <v>1.0909090909090911</v>
      </c>
      <c r="O12" s="12">
        <v>23.636363636363637</v>
      </c>
      <c r="P12" s="3"/>
      <c r="Q12" s="29">
        <v>10</v>
      </c>
      <c r="R12" s="30" t="s">
        <v>270</v>
      </c>
      <c r="S12" s="32">
        <v>6</v>
      </c>
    </row>
    <row r="13" spans="1:19" ht="57.5" customHeight="1" x14ac:dyDescent="0.35">
      <c r="A13">
        <v>12</v>
      </c>
      <c r="B13" t="s">
        <v>35</v>
      </c>
      <c r="J13" s="16"/>
      <c r="K13" s="9" t="s">
        <v>260</v>
      </c>
      <c r="L13" s="10">
        <v>5</v>
      </c>
      <c r="M13" s="13">
        <v>0.90909090909090906</v>
      </c>
      <c r="N13" s="13">
        <v>0.90909090909090906</v>
      </c>
      <c r="O13" s="12">
        <v>24.545454545454547</v>
      </c>
      <c r="P13" s="3"/>
      <c r="Q13" s="33"/>
      <c r="R13" s="30" t="s">
        <v>2438</v>
      </c>
      <c r="S13" s="34">
        <f>SUM(S3:S12)</f>
        <v>130</v>
      </c>
    </row>
    <row r="14" spans="1:19" ht="80.5" customHeight="1" x14ac:dyDescent="0.35">
      <c r="A14">
        <v>13</v>
      </c>
      <c r="B14" t="s">
        <v>63</v>
      </c>
      <c r="J14" s="16"/>
      <c r="K14" s="9" t="s">
        <v>170</v>
      </c>
      <c r="L14" s="10">
        <v>5</v>
      </c>
      <c r="M14" s="13">
        <v>0.90909090909090906</v>
      </c>
      <c r="N14" s="13">
        <v>0.90909090909090906</v>
      </c>
      <c r="O14" s="12">
        <v>25.454545454545453</v>
      </c>
      <c r="P14" s="3"/>
    </row>
    <row r="15" spans="1:19" ht="69" customHeight="1" x14ac:dyDescent="0.35">
      <c r="A15">
        <v>14</v>
      </c>
      <c r="B15" t="s">
        <v>67</v>
      </c>
      <c r="J15" s="16"/>
      <c r="K15" s="9" t="s">
        <v>373</v>
      </c>
      <c r="L15" s="10">
        <v>5</v>
      </c>
      <c r="M15" s="13">
        <v>0.90909090909090906</v>
      </c>
      <c r="N15" s="13">
        <v>0.90909090909090906</v>
      </c>
      <c r="O15" s="12">
        <v>26.36363636363636</v>
      </c>
      <c r="P15" s="3"/>
    </row>
    <row r="16" spans="1:19" ht="69" customHeight="1" x14ac:dyDescent="0.35">
      <c r="A16">
        <v>15</v>
      </c>
      <c r="B16" t="s">
        <v>71</v>
      </c>
      <c r="J16" s="16"/>
      <c r="K16" s="9" t="s">
        <v>1431</v>
      </c>
      <c r="L16" s="10">
        <v>5</v>
      </c>
      <c r="M16" s="13">
        <v>0.90909090909090906</v>
      </c>
      <c r="N16" s="13">
        <v>0.90909090909090906</v>
      </c>
      <c r="O16" s="12">
        <v>27.27272727272727</v>
      </c>
      <c r="P16" s="3"/>
    </row>
    <row r="17" spans="1:16" ht="57.5" customHeight="1" x14ac:dyDescent="0.35">
      <c r="A17">
        <v>16</v>
      </c>
      <c r="B17" t="s">
        <v>74</v>
      </c>
      <c r="J17" s="16"/>
      <c r="K17" s="9" t="s">
        <v>322</v>
      </c>
      <c r="L17" s="10">
        <v>5</v>
      </c>
      <c r="M17" s="13">
        <v>0.90909090909090906</v>
      </c>
      <c r="N17" s="13">
        <v>0.90909090909090906</v>
      </c>
      <c r="O17" s="12">
        <v>28.18181818181818</v>
      </c>
      <c r="P17" s="3"/>
    </row>
    <row r="18" spans="1:16" ht="103.5" customHeight="1" x14ac:dyDescent="0.35">
      <c r="A18">
        <v>17</v>
      </c>
      <c r="B18" t="s">
        <v>78</v>
      </c>
      <c r="J18" s="16"/>
      <c r="K18" s="9" t="s">
        <v>319</v>
      </c>
      <c r="L18" s="10">
        <v>4</v>
      </c>
      <c r="M18" s="13">
        <v>0.72727272727272729</v>
      </c>
      <c r="N18" s="13">
        <v>0.72727272727272729</v>
      </c>
      <c r="O18" s="12">
        <v>28.909090909090907</v>
      </c>
      <c r="P18" s="3"/>
    </row>
    <row r="19" spans="1:16" ht="46" customHeight="1" x14ac:dyDescent="0.35">
      <c r="A19">
        <v>18</v>
      </c>
      <c r="B19" t="s">
        <v>83</v>
      </c>
      <c r="J19" s="16"/>
      <c r="K19" s="9" t="s">
        <v>1090</v>
      </c>
      <c r="L19" s="10">
        <v>4</v>
      </c>
      <c r="M19" s="13">
        <v>0.72727272727272729</v>
      </c>
      <c r="N19" s="13">
        <v>0.72727272727272729</v>
      </c>
      <c r="O19" s="12">
        <v>29.63636363636364</v>
      </c>
      <c r="P19" s="3"/>
    </row>
    <row r="20" spans="1:16" ht="80.5" customHeight="1" x14ac:dyDescent="0.35">
      <c r="A20">
        <v>19</v>
      </c>
      <c r="B20" t="s">
        <v>87</v>
      </c>
      <c r="J20" s="16"/>
      <c r="K20" s="9" t="s">
        <v>1479</v>
      </c>
      <c r="L20" s="10">
        <v>4</v>
      </c>
      <c r="M20" s="13">
        <v>0.72727272727272729</v>
      </c>
      <c r="N20" s="13">
        <v>0.72727272727272729</v>
      </c>
      <c r="O20" s="12">
        <v>30.363636363636363</v>
      </c>
      <c r="P20" s="3"/>
    </row>
    <row r="21" spans="1:16" ht="34.5" customHeight="1" x14ac:dyDescent="0.35">
      <c r="A21">
        <v>20</v>
      </c>
      <c r="B21" t="s">
        <v>35</v>
      </c>
      <c r="J21" s="16"/>
      <c r="K21" s="9" t="s">
        <v>17</v>
      </c>
      <c r="L21" s="10">
        <v>4</v>
      </c>
      <c r="M21" s="13">
        <v>0.72727272727272729</v>
      </c>
      <c r="N21" s="13">
        <v>0.72727272727272729</v>
      </c>
      <c r="O21" s="12">
        <v>31.09090909090909</v>
      </c>
      <c r="P21" s="3"/>
    </row>
    <row r="22" spans="1:16" ht="103.5" customHeight="1" x14ac:dyDescent="0.35">
      <c r="A22">
        <v>21</v>
      </c>
      <c r="B22" t="s">
        <v>94</v>
      </c>
      <c r="J22" s="16"/>
      <c r="K22" s="9" t="s">
        <v>440</v>
      </c>
      <c r="L22" s="10">
        <v>4</v>
      </c>
      <c r="M22" s="13">
        <v>0.72727272727272729</v>
      </c>
      <c r="N22" s="13">
        <v>0.72727272727272729</v>
      </c>
      <c r="O22" s="12">
        <v>31.818181818181817</v>
      </c>
      <c r="P22" s="3"/>
    </row>
    <row r="23" spans="1:16" ht="23" customHeight="1" x14ac:dyDescent="0.35">
      <c r="A23">
        <v>22</v>
      </c>
      <c r="B23" t="s">
        <v>98</v>
      </c>
      <c r="J23" s="16"/>
      <c r="K23" s="9" t="s">
        <v>48</v>
      </c>
      <c r="L23" s="10">
        <v>4</v>
      </c>
      <c r="M23" s="13">
        <v>0.72727272727272729</v>
      </c>
      <c r="N23" s="13">
        <v>0.72727272727272729</v>
      </c>
      <c r="O23" s="12">
        <v>32.545454545454547</v>
      </c>
      <c r="P23" s="3"/>
    </row>
    <row r="24" spans="1:16" ht="34.5" customHeight="1" x14ac:dyDescent="0.35">
      <c r="A24">
        <v>23</v>
      </c>
      <c r="B24" t="s">
        <v>102</v>
      </c>
      <c r="J24" s="16"/>
      <c r="K24" s="9" t="s">
        <v>1220</v>
      </c>
      <c r="L24" s="10">
        <v>4</v>
      </c>
      <c r="M24" s="13">
        <v>0.72727272727272729</v>
      </c>
      <c r="N24" s="13">
        <v>0.72727272727272729</v>
      </c>
      <c r="O24" s="12">
        <v>33.272727272727273</v>
      </c>
      <c r="P24" s="3"/>
    </row>
    <row r="25" spans="1:16" ht="46" customHeight="1" x14ac:dyDescent="0.35">
      <c r="A25">
        <v>24</v>
      </c>
      <c r="B25" t="s">
        <v>106</v>
      </c>
      <c r="J25" s="16"/>
      <c r="K25" s="9" t="s">
        <v>337</v>
      </c>
      <c r="L25" s="10">
        <v>3</v>
      </c>
      <c r="M25" s="13">
        <v>0.54545454545454553</v>
      </c>
      <c r="N25" s="13">
        <v>0.54545454545454553</v>
      </c>
      <c r="O25" s="12">
        <v>33.81818181818182</v>
      </c>
      <c r="P25" s="3"/>
    </row>
    <row r="26" spans="1:16" ht="57.5" customHeight="1" x14ac:dyDescent="0.35">
      <c r="A26">
        <v>25</v>
      </c>
      <c r="B26" t="s">
        <v>110</v>
      </c>
      <c r="J26" s="16"/>
      <c r="K26" s="9" t="s">
        <v>31</v>
      </c>
      <c r="L26" s="10">
        <v>3</v>
      </c>
      <c r="M26" s="13">
        <v>0.54545454545454553</v>
      </c>
      <c r="N26" s="13">
        <v>0.54545454545454553</v>
      </c>
      <c r="O26" s="12">
        <v>34.36363636363636</v>
      </c>
      <c r="P26" s="3"/>
    </row>
    <row r="27" spans="1:16" ht="103.5" customHeight="1" x14ac:dyDescent="0.35">
      <c r="A27">
        <v>26</v>
      </c>
      <c r="B27" t="s">
        <v>114</v>
      </c>
      <c r="J27" s="16"/>
      <c r="K27" s="9" t="s">
        <v>407</v>
      </c>
      <c r="L27" s="10">
        <v>3</v>
      </c>
      <c r="M27" s="13">
        <v>0.54545454545454553</v>
      </c>
      <c r="N27" s="13">
        <v>0.54545454545454553</v>
      </c>
      <c r="O27" s="12">
        <v>34.909090909090914</v>
      </c>
      <c r="P27" s="3"/>
    </row>
    <row r="28" spans="1:16" ht="92" customHeight="1" x14ac:dyDescent="0.35">
      <c r="A28">
        <v>27</v>
      </c>
      <c r="B28" t="s">
        <v>118</v>
      </c>
      <c r="J28" s="16"/>
      <c r="K28" s="9" t="s">
        <v>1412</v>
      </c>
      <c r="L28" s="10">
        <v>3</v>
      </c>
      <c r="M28" s="13">
        <v>0.54545454545454553</v>
      </c>
      <c r="N28" s="13">
        <v>0.54545454545454553</v>
      </c>
      <c r="O28" s="12">
        <v>35.454545454545453</v>
      </c>
      <c r="P28" s="3"/>
    </row>
    <row r="29" spans="1:16" ht="46" customHeight="1" x14ac:dyDescent="0.35">
      <c r="A29">
        <v>28</v>
      </c>
      <c r="B29" t="s">
        <v>122</v>
      </c>
      <c r="J29" s="16"/>
      <c r="K29" s="9" t="s">
        <v>577</v>
      </c>
      <c r="L29" s="10">
        <v>3</v>
      </c>
      <c r="M29" s="13">
        <v>0.54545454545454553</v>
      </c>
      <c r="N29" s="13">
        <v>0.54545454545454553</v>
      </c>
      <c r="O29" s="12">
        <v>36</v>
      </c>
      <c r="P29" s="3"/>
    </row>
    <row r="30" spans="1:16" ht="34.5" customHeight="1" x14ac:dyDescent="0.35">
      <c r="A30">
        <v>29</v>
      </c>
      <c r="B30" t="s">
        <v>126</v>
      </c>
      <c r="J30" s="16"/>
      <c r="K30" s="9" t="s">
        <v>388</v>
      </c>
      <c r="L30" s="10">
        <v>3</v>
      </c>
      <c r="M30" s="13">
        <v>0.54545454545454553</v>
      </c>
      <c r="N30" s="13">
        <v>0.54545454545454553</v>
      </c>
      <c r="O30" s="12">
        <v>36.545454545454547</v>
      </c>
      <c r="P30" s="3"/>
    </row>
    <row r="31" spans="1:16" ht="161" customHeight="1" x14ac:dyDescent="0.35">
      <c r="A31">
        <v>30</v>
      </c>
      <c r="B31" t="s">
        <v>130</v>
      </c>
      <c r="J31" s="16"/>
      <c r="K31" s="9" t="s">
        <v>1026</v>
      </c>
      <c r="L31" s="10">
        <v>3</v>
      </c>
      <c r="M31" s="13">
        <v>0.54545454545454553</v>
      </c>
      <c r="N31" s="13">
        <v>0.54545454545454553</v>
      </c>
      <c r="O31" s="12">
        <v>37.090909090909093</v>
      </c>
      <c r="P31" s="3"/>
    </row>
    <row r="32" spans="1:16" ht="23" customHeight="1" x14ac:dyDescent="0.35">
      <c r="A32">
        <v>31</v>
      </c>
      <c r="B32" t="s">
        <v>134</v>
      </c>
      <c r="J32" s="16"/>
      <c r="K32" s="9" t="s">
        <v>801</v>
      </c>
      <c r="L32" s="10">
        <v>3</v>
      </c>
      <c r="M32" s="13">
        <v>0.54545454545454553</v>
      </c>
      <c r="N32" s="13">
        <v>0.54545454545454553</v>
      </c>
      <c r="O32" s="12">
        <v>37.636363636363633</v>
      </c>
      <c r="P32" s="3"/>
    </row>
    <row r="33" spans="1:16" ht="69" customHeight="1" x14ac:dyDescent="0.35">
      <c r="A33">
        <v>32</v>
      </c>
      <c r="B33" t="s">
        <v>71</v>
      </c>
      <c r="J33" s="16"/>
      <c r="K33" s="9" t="s">
        <v>43</v>
      </c>
      <c r="L33" s="10">
        <v>3</v>
      </c>
      <c r="M33" s="13">
        <v>0.54545454545454553</v>
      </c>
      <c r="N33" s="13">
        <v>0.54545454545454553</v>
      </c>
      <c r="O33" s="12">
        <v>38.181818181818187</v>
      </c>
      <c r="P33" s="3"/>
    </row>
    <row r="34" spans="1:16" ht="23" customHeight="1" x14ac:dyDescent="0.35">
      <c r="A34">
        <v>33</v>
      </c>
      <c r="B34" t="s">
        <v>140</v>
      </c>
      <c r="J34" s="16"/>
      <c r="K34" s="9" t="s">
        <v>126</v>
      </c>
      <c r="L34" s="10">
        <v>3</v>
      </c>
      <c r="M34" s="13">
        <v>0.54545454545454553</v>
      </c>
      <c r="N34" s="13">
        <v>0.54545454545454553</v>
      </c>
      <c r="O34" s="12">
        <v>38.727272727272727</v>
      </c>
      <c r="P34" s="3"/>
    </row>
    <row r="35" spans="1:16" ht="80.5" customHeight="1" x14ac:dyDescent="0.35">
      <c r="A35">
        <v>34</v>
      </c>
      <c r="B35" t="s">
        <v>144</v>
      </c>
      <c r="J35" s="16"/>
      <c r="K35" s="9" t="s">
        <v>63</v>
      </c>
      <c r="L35" s="10">
        <v>2</v>
      </c>
      <c r="M35" s="13">
        <v>0.36363636363636365</v>
      </c>
      <c r="N35" s="13">
        <v>0.36363636363636365</v>
      </c>
      <c r="O35" s="12">
        <v>39.090909090909093</v>
      </c>
      <c r="P35" s="3"/>
    </row>
    <row r="36" spans="1:16" ht="161" customHeight="1" x14ac:dyDescent="0.35">
      <c r="A36">
        <v>35</v>
      </c>
      <c r="B36" t="s">
        <v>148</v>
      </c>
      <c r="J36" s="16"/>
      <c r="K36" s="9" t="s">
        <v>1303</v>
      </c>
      <c r="L36" s="10">
        <v>2</v>
      </c>
      <c r="M36" s="13">
        <v>0.36363636363636365</v>
      </c>
      <c r="N36" s="13">
        <v>0.36363636363636365</v>
      </c>
      <c r="O36" s="12">
        <v>39.454545454545453</v>
      </c>
      <c r="P36" s="3"/>
    </row>
    <row r="37" spans="1:16" ht="172.5" customHeight="1" x14ac:dyDescent="0.35">
      <c r="A37">
        <v>36</v>
      </c>
      <c r="B37" t="s">
        <v>152</v>
      </c>
      <c r="J37" s="16"/>
      <c r="K37" s="9" t="s">
        <v>428</v>
      </c>
      <c r="L37" s="10">
        <v>2</v>
      </c>
      <c r="M37" s="13">
        <v>0.36363636363636365</v>
      </c>
      <c r="N37" s="13">
        <v>0.36363636363636365</v>
      </c>
      <c r="O37" s="12">
        <v>39.81818181818182</v>
      </c>
      <c r="P37" s="3"/>
    </row>
    <row r="38" spans="1:16" ht="23" customHeight="1" x14ac:dyDescent="0.35">
      <c r="A38">
        <v>37</v>
      </c>
      <c r="B38" t="s">
        <v>52</v>
      </c>
      <c r="J38" s="16"/>
      <c r="K38" s="9" t="s">
        <v>248</v>
      </c>
      <c r="L38" s="10">
        <v>2</v>
      </c>
      <c r="M38" s="13">
        <v>0.36363636363636365</v>
      </c>
      <c r="N38" s="13">
        <v>0.36363636363636365</v>
      </c>
      <c r="O38" s="12">
        <v>40.18181818181818</v>
      </c>
      <c r="P38" s="3"/>
    </row>
    <row r="39" spans="1:16" ht="34.5" customHeight="1" x14ac:dyDescent="0.35">
      <c r="A39">
        <v>38</v>
      </c>
      <c r="B39" t="s">
        <v>35</v>
      </c>
      <c r="J39" s="16"/>
      <c r="K39" s="9" t="s">
        <v>1181</v>
      </c>
      <c r="L39" s="10">
        <v>2</v>
      </c>
      <c r="M39" s="13">
        <v>0.36363636363636365</v>
      </c>
      <c r="N39" s="13">
        <v>0.36363636363636365</v>
      </c>
      <c r="O39" s="12">
        <v>40.545454545454547</v>
      </c>
      <c r="P39" s="3"/>
    </row>
    <row r="40" spans="1:16" ht="34.5" customHeight="1" x14ac:dyDescent="0.35">
      <c r="A40">
        <v>39</v>
      </c>
      <c r="B40" t="s">
        <v>162</v>
      </c>
      <c r="J40" s="16"/>
      <c r="K40" s="9" t="s">
        <v>1354</v>
      </c>
      <c r="L40" s="10">
        <v>2</v>
      </c>
      <c r="M40" s="13">
        <v>0.36363636363636365</v>
      </c>
      <c r="N40" s="13">
        <v>0.36363636363636365</v>
      </c>
      <c r="O40" s="12">
        <v>40.909090909090914</v>
      </c>
      <c r="P40" s="3"/>
    </row>
    <row r="41" spans="1:16" x14ac:dyDescent="0.35">
      <c r="A41">
        <v>40</v>
      </c>
      <c r="B41" t="s">
        <v>166</v>
      </c>
      <c r="J41" s="16"/>
      <c r="K41" s="9" t="s">
        <v>148</v>
      </c>
      <c r="L41" s="10">
        <v>2</v>
      </c>
      <c r="M41" s="13">
        <v>0.36363636363636365</v>
      </c>
      <c r="N41" s="13">
        <v>0.36363636363636365</v>
      </c>
      <c r="O41" s="12">
        <v>41.272727272727273</v>
      </c>
      <c r="P41" s="3"/>
    </row>
    <row r="42" spans="1:16" ht="46" customHeight="1" x14ac:dyDescent="0.35">
      <c r="A42">
        <v>41</v>
      </c>
      <c r="B42" t="s">
        <v>170</v>
      </c>
      <c r="J42" s="16"/>
      <c r="K42" s="9" t="s">
        <v>1546</v>
      </c>
      <c r="L42" s="10">
        <v>2</v>
      </c>
      <c r="M42" s="13">
        <v>0.36363636363636365</v>
      </c>
      <c r="N42" s="13">
        <v>0.36363636363636365</v>
      </c>
      <c r="O42" s="12">
        <v>41.63636363636364</v>
      </c>
      <c r="P42" s="3"/>
    </row>
    <row r="43" spans="1:16" ht="69" customHeight="1" x14ac:dyDescent="0.35">
      <c r="A43">
        <v>42</v>
      </c>
      <c r="B43" t="s">
        <v>174</v>
      </c>
      <c r="J43" s="16"/>
      <c r="K43" s="9" t="s">
        <v>162</v>
      </c>
      <c r="L43" s="10">
        <v>2</v>
      </c>
      <c r="M43" s="13">
        <v>0.36363636363636365</v>
      </c>
      <c r="N43" s="13">
        <v>0.36363636363636365</v>
      </c>
      <c r="O43" s="12">
        <v>42</v>
      </c>
      <c r="P43" s="3"/>
    </row>
    <row r="44" spans="1:16" ht="46" customHeight="1" x14ac:dyDescent="0.35">
      <c r="A44">
        <v>43</v>
      </c>
      <c r="B44" t="s">
        <v>178</v>
      </c>
      <c r="J44" s="16"/>
      <c r="K44" s="9" t="s">
        <v>731</v>
      </c>
      <c r="L44" s="10">
        <v>2</v>
      </c>
      <c r="M44" s="13">
        <v>0.36363636363636365</v>
      </c>
      <c r="N44" s="13">
        <v>0.36363636363636365</v>
      </c>
      <c r="O44" s="12">
        <v>42.363636363636367</v>
      </c>
      <c r="P44" s="3"/>
    </row>
    <row r="45" spans="1:16" ht="46" customHeight="1" x14ac:dyDescent="0.35">
      <c r="A45">
        <v>44</v>
      </c>
      <c r="B45" t="s">
        <v>182</v>
      </c>
      <c r="J45" s="16"/>
      <c r="K45" s="9" t="s">
        <v>436</v>
      </c>
      <c r="L45" s="10">
        <v>2</v>
      </c>
      <c r="M45" s="13">
        <v>0.36363636363636365</v>
      </c>
      <c r="N45" s="13">
        <v>0.36363636363636365</v>
      </c>
      <c r="O45" s="12">
        <v>42.727272727272727</v>
      </c>
      <c r="P45" s="3"/>
    </row>
    <row r="46" spans="1:16" ht="23" customHeight="1" x14ac:dyDescent="0.35">
      <c r="A46">
        <v>45</v>
      </c>
      <c r="B46" t="s">
        <v>186</v>
      </c>
      <c r="J46" s="16"/>
      <c r="K46" s="9" t="s">
        <v>1566</v>
      </c>
      <c r="L46" s="10">
        <v>2</v>
      </c>
      <c r="M46" s="13">
        <v>0.36363636363636365</v>
      </c>
      <c r="N46" s="13">
        <v>0.36363636363636365</v>
      </c>
      <c r="O46" s="12">
        <v>43.090909090909093</v>
      </c>
      <c r="P46" s="3"/>
    </row>
    <row r="47" spans="1:16" ht="34.5" customHeight="1" x14ac:dyDescent="0.35">
      <c r="A47">
        <v>46</v>
      </c>
      <c r="B47" t="s">
        <v>190</v>
      </c>
      <c r="J47" s="16"/>
      <c r="K47" s="9" t="s">
        <v>1612</v>
      </c>
      <c r="L47" s="10">
        <v>2</v>
      </c>
      <c r="M47" s="13">
        <v>0.36363636363636365</v>
      </c>
      <c r="N47" s="13">
        <v>0.36363636363636365</v>
      </c>
      <c r="O47" s="12">
        <v>43.454545454545453</v>
      </c>
      <c r="P47" s="3"/>
    </row>
    <row r="48" spans="1:16" ht="23" customHeight="1" x14ac:dyDescent="0.35">
      <c r="A48">
        <v>47</v>
      </c>
      <c r="B48" t="s">
        <v>194</v>
      </c>
      <c r="J48" s="16"/>
      <c r="K48" s="9" t="s">
        <v>470</v>
      </c>
      <c r="L48" s="10">
        <v>2</v>
      </c>
      <c r="M48" s="13">
        <v>0.36363636363636365</v>
      </c>
      <c r="N48" s="13">
        <v>0.36363636363636365</v>
      </c>
      <c r="O48" s="12">
        <v>43.81818181818182</v>
      </c>
      <c r="P48" s="3"/>
    </row>
    <row r="49" spans="1:16" ht="69" customHeight="1" x14ac:dyDescent="0.35">
      <c r="A49">
        <v>48</v>
      </c>
      <c r="B49" t="s">
        <v>198</v>
      </c>
      <c r="J49" s="16"/>
      <c r="K49" s="9" t="s">
        <v>194</v>
      </c>
      <c r="L49" s="10">
        <v>2</v>
      </c>
      <c r="M49" s="13">
        <v>0.36363636363636365</v>
      </c>
      <c r="N49" s="13">
        <v>0.36363636363636365</v>
      </c>
      <c r="O49" s="12">
        <v>44.18181818181818</v>
      </c>
      <c r="P49" s="3"/>
    </row>
    <row r="50" spans="1:16" ht="46" customHeight="1" x14ac:dyDescent="0.35">
      <c r="A50">
        <v>49</v>
      </c>
      <c r="B50" t="s">
        <v>202</v>
      </c>
      <c r="J50" s="16"/>
      <c r="K50" s="9" t="s">
        <v>122</v>
      </c>
      <c r="L50" s="10">
        <v>2</v>
      </c>
      <c r="M50" s="13">
        <v>0.36363636363636365</v>
      </c>
      <c r="N50" s="13">
        <v>0.36363636363636365</v>
      </c>
      <c r="O50" s="12">
        <v>44.545454545454547</v>
      </c>
      <c r="P50" s="3"/>
    </row>
    <row r="51" spans="1:16" ht="57.5" customHeight="1" x14ac:dyDescent="0.35">
      <c r="A51">
        <v>50</v>
      </c>
      <c r="B51" t="s">
        <v>206</v>
      </c>
      <c r="J51" s="16"/>
      <c r="K51" s="9" t="s">
        <v>1770</v>
      </c>
      <c r="L51" s="10">
        <v>2</v>
      </c>
      <c r="M51" s="13">
        <v>0.36363636363636365</v>
      </c>
      <c r="N51" s="13">
        <v>0.36363636363636365</v>
      </c>
      <c r="O51" s="12">
        <v>44.909090909090907</v>
      </c>
      <c r="P51" s="3"/>
    </row>
    <row r="52" spans="1:16" ht="23" customHeight="1" x14ac:dyDescent="0.35">
      <c r="A52">
        <v>51</v>
      </c>
      <c r="B52" t="s">
        <v>210</v>
      </c>
      <c r="J52" s="16"/>
      <c r="K52" s="9" t="s">
        <v>130</v>
      </c>
      <c r="L52" s="10">
        <v>2</v>
      </c>
      <c r="M52" s="13">
        <v>0.36363636363636365</v>
      </c>
      <c r="N52" s="13">
        <v>0.36363636363636365</v>
      </c>
      <c r="O52" s="12">
        <v>45.272727272727273</v>
      </c>
      <c r="P52" s="3"/>
    </row>
    <row r="53" spans="1:16" ht="34.5" customHeight="1" x14ac:dyDescent="0.35">
      <c r="A53">
        <v>52</v>
      </c>
      <c r="B53" t="s">
        <v>213</v>
      </c>
      <c r="J53" s="16"/>
      <c r="K53" s="9" t="s">
        <v>1015</v>
      </c>
      <c r="L53" s="10">
        <v>2</v>
      </c>
      <c r="M53" s="13">
        <v>0.36363636363636365</v>
      </c>
      <c r="N53" s="13">
        <v>0.36363636363636365</v>
      </c>
      <c r="O53" s="12">
        <v>45.636363636363633</v>
      </c>
      <c r="P53" s="3"/>
    </row>
    <row r="54" spans="1:16" ht="103.5" customHeight="1" x14ac:dyDescent="0.35">
      <c r="A54">
        <v>53</v>
      </c>
      <c r="B54" t="s">
        <v>217</v>
      </c>
      <c r="J54" s="16"/>
      <c r="K54" s="9" t="s">
        <v>1105</v>
      </c>
      <c r="L54" s="10">
        <v>2</v>
      </c>
      <c r="M54" s="13">
        <v>0.36363636363636365</v>
      </c>
      <c r="N54" s="13">
        <v>0.36363636363636365</v>
      </c>
      <c r="O54" s="12">
        <v>46</v>
      </c>
      <c r="P54" s="3"/>
    </row>
    <row r="55" spans="1:16" ht="46" customHeight="1" x14ac:dyDescent="0.35">
      <c r="A55">
        <v>54</v>
      </c>
      <c r="B55" t="s">
        <v>52</v>
      </c>
      <c r="J55" s="16"/>
      <c r="K55" s="9" t="s">
        <v>281</v>
      </c>
      <c r="L55" s="10">
        <v>2</v>
      </c>
      <c r="M55" s="13">
        <v>0.36363636363636365</v>
      </c>
      <c r="N55" s="13">
        <v>0.36363636363636365</v>
      </c>
      <c r="O55" s="12">
        <v>46.36363636363636</v>
      </c>
      <c r="P55" s="3"/>
    </row>
    <row r="56" spans="1:16" ht="92" customHeight="1" x14ac:dyDescent="0.35">
      <c r="A56">
        <v>55</v>
      </c>
      <c r="B56" t="s">
        <v>224</v>
      </c>
      <c r="J56" s="16"/>
      <c r="K56" s="9" t="s">
        <v>74</v>
      </c>
      <c r="L56" s="10">
        <v>2</v>
      </c>
      <c r="M56" s="13">
        <v>0.36363636363636365</v>
      </c>
      <c r="N56" s="13">
        <v>0.36363636363636365</v>
      </c>
      <c r="O56" s="12">
        <v>46.727272727272727</v>
      </c>
      <c r="P56" s="3"/>
    </row>
    <row r="57" spans="1:16" ht="69" customHeight="1" x14ac:dyDescent="0.35">
      <c r="A57">
        <v>56</v>
      </c>
      <c r="B57" t="s">
        <v>228</v>
      </c>
      <c r="J57" s="16"/>
      <c r="K57" s="9" t="s">
        <v>182</v>
      </c>
      <c r="L57" s="10">
        <v>2</v>
      </c>
      <c r="M57" s="13">
        <v>0.36363636363636365</v>
      </c>
      <c r="N57" s="13">
        <v>0.36363636363636365</v>
      </c>
      <c r="O57" s="12">
        <v>47.090909090909086</v>
      </c>
      <c r="P57" s="3"/>
    </row>
    <row r="58" spans="1:16" ht="103.5" customHeight="1" x14ac:dyDescent="0.35">
      <c r="A58">
        <v>57</v>
      </c>
      <c r="B58" t="s">
        <v>232</v>
      </c>
      <c r="J58" s="16"/>
      <c r="K58" s="9" t="s">
        <v>708</v>
      </c>
      <c r="L58" s="10">
        <v>2</v>
      </c>
      <c r="M58" s="13">
        <v>0.36363636363636365</v>
      </c>
      <c r="N58" s="13">
        <v>0.36363636363636365</v>
      </c>
      <c r="O58" s="12">
        <v>47.454545454545453</v>
      </c>
      <c r="P58" s="3"/>
    </row>
    <row r="59" spans="1:16" ht="80.5" customHeight="1" x14ac:dyDescent="0.35">
      <c r="A59">
        <v>58</v>
      </c>
      <c r="B59" t="s">
        <v>236</v>
      </c>
      <c r="J59" s="16"/>
      <c r="K59" s="9" t="s">
        <v>786</v>
      </c>
      <c r="L59" s="10">
        <v>2</v>
      </c>
      <c r="M59" s="13">
        <v>0.36363636363636365</v>
      </c>
      <c r="N59" s="13">
        <v>0.36363636363636365</v>
      </c>
      <c r="O59" s="12">
        <v>47.81818181818182</v>
      </c>
      <c r="P59" s="3"/>
    </row>
    <row r="60" spans="1:16" ht="80.5" customHeight="1" x14ac:dyDescent="0.35">
      <c r="A60">
        <v>59</v>
      </c>
      <c r="B60" t="s">
        <v>240</v>
      </c>
      <c r="J60" s="16"/>
      <c r="K60" s="9" t="s">
        <v>910</v>
      </c>
      <c r="L60" s="10">
        <v>2</v>
      </c>
      <c r="M60" s="13">
        <v>0.36363636363636365</v>
      </c>
      <c r="N60" s="13">
        <v>0.36363636363636365</v>
      </c>
      <c r="O60" s="12">
        <v>48.18181818181818</v>
      </c>
      <c r="P60" s="3"/>
    </row>
    <row r="61" spans="1:16" ht="92" customHeight="1" x14ac:dyDescent="0.35">
      <c r="A61">
        <v>60</v>
      </c>
      <c r="B61" t="s">
        <v>244</v>
      </c>
      <c r="J61" s="16"/>
      <c r="K61" s="9" t="s">
        <v>474</v>
      </c>
      <c r="L61" s="10">
        <v>2</v>
      </c>
      <c r="M61" s="13">
        <v>0.36363636363636365</v>
      </c>
      <c r="N61" s="13">
        <v>0.36363636363636365</v>
      </c>
      <c r="O61" s="12">
        <v>48.545454545454547</v>
      </c>
      <c r="P61" s="3"/>
    </row>
    <row r="62" spans="1:16" ht="34.5" customHeight="1" x14ac:dyDescent="0.35">
      <c r="A62">
        <v>61</v>
      </c>
      <c r="B62" t="s">
        <v>248</v>
      </c>
      <c r="J62" s="16"/>
      <c r="K62" s="9" t="s">
        <v>102</v>
      </c>
      <c r="L62" s="10">
        <v>2</v>
      </c>
      <c r="M62" s="13">
        <v>0.36363636363636365</v>
      </c>
      <c r="N62" s="13">
        <v>0.36363636363636365</v>
      </c>
      <c r="O62" s="12">
        <v>48.909090909090907</v>
      </c>
      <c r="P62" s="3"/>
    </row>
    <row r="63" spans="1:16" ht="57.5" customHeight="1" x14ac:dyDescent="0.35">
      <c r="A63">
        <v>62</v>
      </c>
      <c r="B63" t="s">
        <v>252</v>
      </c>
      <c r="J63" s="16"/>
      <c r="K63" s="9" t="s">
        <v>1398</v>
      </c>
      <c r="L63" s="10">
        <v>2</v>
      </c>
      <c r="M63" s="13">
        <v>0.36363636363636365</v>
      </c>
      <c r="N63" s="13">
        <v>0.36363636363636365</v>
      </c>
      <c r="O63" s="12">
        <v>49.272727272727273</v>
      </c>
      <c r="P63" s="3"/>
    </row>
    <row r="64" spans="1:16" ht="46" customHeight="1" x14ac:dyDescent="0.35">
      <c r="A64">
        <v>63</v>
      </c>
      <c r="B64" t="s">
        <v>256</v>
      </c>
      <c r="J64" s="16"/>
      <c r="K64" s="9" t="s">
        <v>1466</v>
      </c>
      <c r="L64" s="10">
        <v>2</v>
      </c>
      <c r="M64" s="13">
        <v>0.36363636363636365</v>
      </c>
      <c r="N64" s="13">
        <v>0.36363636363636365</v>
      </c>
      <c r="O64" s="12">
        <v>49.636363636363633</v>
      </c>
      <c r="P64" s="3"/>
    </row>
    <row r="65" spans="1:16" ht="34.5" customHeight="1" x14ac:dyDescent="0.35">
      <c r="A65">
        <v>64</v>
      </c>
      <c r="B65" t="s">
        <v>260</v>
      </c>
      <c r="J65" s="16"/>
      <c r="K65" s="9" t="s">
        <v>178</v>
      </c>
      <c r="L65" s="10">
        <v>2</v>
      </c>
      <c r="M65" s="13">
        <v>0.36363636363636365</v>
      </c>
      <c r="N65" s="13">
        <v>0.36363636363636365</v>
      </c>
      <c r="O65" s="12">
        <v>50</v>
      </c>
      <c r="P65" s="3"/>
    </row>
    <row r="66" spans="1:16" ht="57.5" customHeight="1" x14ac:dyDescent="0.35">
      <c r="A66">
        <v>65</v>
      </c>
      <c r="B66" t="s">
        <v>210</v>
      </c>
      <c r="J66" s="16"/>
      <c r="K66" s="9" t="s">
        <v>599</v>
      </c>
      <c r="L66" s="10">
        <v>2</v>
      </c>
      <c r="M66" s="13">
        <v>0.36363636363636365</v>
      </c>
      <c r="N66" s="13">
        <v>0.36363636363636365</v>
      </c>
      <c r="O66" s="12">
        <v>50.363636363636367</v>
      </c>
      <c r="P66" s="3"/>
    </row>
    <row r="67" spans="1:16" ht="138" customHeight="1" x14ac:dyDescent="0.35">
      <c r="A67">
        <v>66</v>
      </c>
      <c r="B67" t="s">
        <v>210</v>
      </c>
      <c r="J67" s="16"/>
      <c r="K67" s="9" t="s">
        <v>252</v>
      </c>
      <c r="L67" s="10">
        <v>2</v>
      </c>
      <c r="M67" s="13">
        <v>0.36363636363636365</v>
      </c>
      <c r="N67" s="13">
        <v>0.36363636363636365</v>
      </c>
      <c r="O67" s="12">
        <v>50.727272727272734</v>
      </c>
      <c r="P67" s="3"/>
    </row>
    <row r="68" spans="1:16" ht="115" customHeight="1" x14ac:dyDescent="0.35">
      <c r="A68">
        <v>67</v>
      </c>
      <c r="B68" t="s">
        <v>270</v>
      </c>
      <c r="J68" s="16"/>
      <c r="K68" s="9" t="s">
        <v>295</v>
      </c>
      <c r="L68" s="10">
        <v>2</v>
      </c>
      <c r="M68" s="13">
        <v>0.36363636363636365</v>
      </c>
      <c r="N68" s="13">
        <v>0.36363636363636365</v>
      </c>
      <c r="O68" s="12">
        <v>51.090909090909086</v>
      </c>
      <c r="P68" s="3"/>
    </row>
    <row r="69" spans="1:16" ht="161" customHeight="1" x14ac:dyDescent="0.35">
      <c r="A69">
        <v>68</v>
      </c>
      <c r="B69" t="s">
        <v>273</v>
      </c>
      <c r="J69" s="16"/>
      <c r="K69" s="9" t="s">
        <v>956</v>
      </c>
      <c r="L69" s="10">
        <v>2</v>
      </c>
      <c r="M69" s="13">
        <v>0.36363636363636365</v>
      </c>
      <c r="N69" s="13">
        <v>0.36363636363636365</v>
      </c>
      <c r="O69" s="12">
        <v>51.454545454545453</v>
      </c>
      <c r="P69" s="3"/>
    </row>
    <row r="70" spans="1:16" ht="138" customHeight="1" x14ac:dyDescent="0.35">
      <c r="A70">
        <v>69</v>
      </c>
      <c r="B70" t="s">
        <v>277</v>
      </c>
      <c r="J70" s="16"/>
      <c r="K70" s="9" t="s">
        <v>669</v>
      </c>
      <c r="L70" s="10">
        <v>2</v>
      </c>
      <c r="M70" s="13">
        <v>0.36363636363636365</v>
      </c>
      <c r="N70" s="13">
        <v>0.36363636363636365</v>
      </c>
      <c r="O70" s="12">
        <v>51.81818181818182</v>
      </c>
      <c r="P70" s="3"/>
    </row>
    <row r="71" spans="1:16" ht="149.5" customHeight="1" x14ac:dyDescent="0.35">
      <c r="A71">
        <v>70</v>
      </c>
      <c r="B71" t="s">
        <v>281</v>
      </c>
      <c r="J71" s="16"/>
      <c r="K71" s="9" t="s">
        <v>554</v>
      </c>
      <c r="L71" s="10">
        <v>2</v>
      </c>
      <c r="M71" s="13">
        <v>0.36363636363636365</v>
      </c>
      <c r="N71" s="13">
        <v>0.36363636363636365</v>
      </c>
      <c r="O71" s="12">
        <v>52.181818181818187</v>
      </c>
      <c r="P71" s="3"/>
    </row>
    <row r="72" spans="1:16" ht="138" customHeight="1" x14ac:dyDescent="0.35">
      <c r="A72">
        <v>71</v>
      </c>
      <c r="B72" t="s">
        <v>71</v>
      </c>
      <c r="J72" s="16"/>
      <c r="K72" s="9" t="s">
        <v>997</v>
      </c>
      <c r="L72" s="10">
        <v>2</v>
      </c>
      <c r="M72" s="13">
        <v>0.36363636363636365</v>
      </c>
      <c r="N72" s="13">
        <v>0.36363636363636365</v>
      </c>
      <c r="O72" s="12">
        <v>52.545454545454554</v>
      </c>
      <c r="P72" s="3"/>
    </row>
    <row r="73" spans="1:16" ht="103.5" customHeight="1" x14ac:dyDescent="0.35">
      <c r="A73">
        <v>72</v>
      </c>
      <c r="B73" t="s">
        <v>288</v>
      </c>
      <c r="J73" s="16"/>
      <c r="K73" s="9" t="s">
        <v>1046</v>
      </c>
      <c r="L73" s="10">
        <v>1</v>
      </c>
      <c r="M73" s="13">
        <v>0.18181818181818182</v>
      </c>
      <c r="N73" s="13">
        <v>0.18181818181818182</v>
      </c>
      <c r="O73" s="12">
        <v>52.72727272727272</v>
      </c>
      <c r="P73" s="3"/>
    </row>
    <row r="74" spans="1:16" ht="207" customHeight="1" x14ac:dyDescent="0.35">
      <c r="A74">
        <v>73</v>
      </c>
      <c r="B74" t="s">
        <v>52</v>
      </c>
      <c r="J74" s="16"/>
      <c r="K74" s="9" t="s">
        <v>815</v>
      </c>
      <c r="L74" s="10">
        <v>1</v>
      </c>
      <c r="M74" s="13">
        <v>0.18181818181818182</v>
      </c>
      <c r="N74" s="13">
        <v>0.18181818181818182</v>
      </c>
      <c r="O74" s="12">
        <v>52.909090909090907</v>
      </c>
      <c r="P74" s="3"/>
    </row>
    <row r="75" spans="1:16" ht="161" customHeight="1" x14ac:dyDescent="0.35">
      <c r="A75">
        <v>74</v>
      </c>
      <c r="B75" t="s">
        <v>295</v>
      </c>
      <c r="J75" s="16"/>
      <c r="K75" s="9" t="s">
        <v>1058</v>
      </c>
      <c r="L75" s="10">
        <v>1</v>
      </c>
      <c r="M75" s="13">
        <v>0.18181818181818182</v>
      </c>
      <c r="N75" s="13">
        <v>0.18181818181818182</v>
      </c>
      <c r="O75" s="12">
        <v>53.090909090909086</v>
      </c>
      <c r="P75" s="3"/>
    </row>
    <row r="76" spans="1:16" ht="149.5" customHeight="1" x14ac:dyDescent="0.35">
      <c r="A76">
        <v>75</v>
      </c>
      <c r="B76" t="s">
        <v>17</v>
      </c>
      <c r="J76" s="16"/>
      <c r="K76" s="9" t="s">
        <v>365</v>
      </c>
      <c r="L76" s="10">
        <v>1</v>
      </c>
      <c r="M76" s="13">
        <v>0.18181818181818182</v>
      </c>
      <c r="N76" s="13">
        <v>0.18181818181818182</v>
      </c>
      <c r="O76" s="12">
        <v>53.272727272727273</v>
      </c>
      <c r="P76" s="3"/>
    </row>
    <row r="77" spans="1:16" ht="184" customHeight="1" x14ac:dyDescent="0.35">
      <c r="A77">
        <v>76</v>
      </c>
      <c r="B77" t="s">
        <v>281</v>
      </c>
      <c r="J77" s="16"/>
      <c r="K77" s="9" t="s">
        <v>543</v>
      </c>
      <c r="L77" s="10">
        <v>1</v>
      </c>
      <c r="M77" s="13">
        <v>0.18181818181818182</v>
      </c>
      <c r="N77" s="13">
        <v>0.18181818181818182</v>
      </c>
      <c r="O77" s="12">
        <v>53.454545454545453</v>
      </c>
      <c r="P77" s="3"/>
    </row>
    <row r="78" spans="1:16" ht="172.5" customHeight="1" x14ac:dyDescent="0.35">
      <c r="A78">
        <v>77</v>
      </c>
      <c r="B78" t="s">
        <v>305</v>
      </c>
      <c r="J78" s="16"/>
      <c r="K78" s="9" t="s">
        <v>770</v>
      </c>
      <c r="L78" s="10">
        <v>1</v>
      </c>
      <c r="M78" s="13">
        <v>0.18181818181818182</v>
      </c>
      <c r="N78" s="13">
        <v>0.18181818181818182</v>
      </c>
      <c r="O78" s="12">
        <v>53.63636363636364</v>
      </c>
      <c r="P78" s="3"/>
    </row>
    <row r="79" spans="1:16" ht="126.5" customHeight="1" x14ac:dyDescent="0.35">
      <c r="A79">
        <v>78</v>
      </c>
      <c r="B79" t="s">
        <v>309</v>
      </c>
      <c r="J79" s="16"/>
      <c r="K79" s="9" t="s">
        <v>719</v>
      </c>
      <c r="L79" s="10">
        <v>1</v>
      </c>
      <c r="M79" s="13">
        <v>0.18181818181818182</v>
      </c>
      <c r="N79" s="13">
        <v>0.18181818181818182</v>
      </c>
      <c r="O79" s="12">
        <v>53.81818181818182</v>
      </c>
      <c r="P79" s="3"/>
    </row>
    <row r="80" spans="1:16" ht="138" customHeight="1" x14ac:dyDescent="0.35">
      <c r="A80">
        <v>79</v>
      </c>
      <c r="B80" t="s">
        <v>313</v>
      </c>
      <c r="J80" s="16"/>
      <c r="K80" s="9" t="s">
        <v>876</v>
      </c>
      <c r="L80" s="10">
        <v>1</v>
      </c>
      <c r="M80" s="13">
        <v>0.18181818181818182</v>
      </c>
      <c r="N80" s="13">
        <v>0.18181818181818182</v>
      </c>
      <c r="O80" s="12">
        <v>54</v>
      </c>
      <c r="P80" s="3"/>
    </row>
    <row r="81" spans="1:16" ht="184" customHeight="1" x14ac:dyDescent="0.35">
      <c r="A81">
        <v>80</v>
      </c>
      <c r="B81" t="s">
        <v>170</v>
      </c>
      <c r="J81" s="16"/>
      <c r="K81" s="9" t="s">
        <v>1159</v>
      </c>
      <c r="L81" s="10">
        <v>1</v>
      </c>
      <c r="M81" s="13">
        <v>0.18181818181818182</v>
      </c>
      <c r="N81" s="13">
        <v>0.18181818181818182</v>
      </c>
      <c r="O81" s="12">
        <v>54.181818181818187</v>
      </c>
      <c r="P81" s="3"/>
    </row>
    <row r="82" spans="1:16" ht="207" customHeight="1" x14ac:dyDescent="0.35">
      <c r="A82">
        <v>81</v>
      </c>
      <c r="B82" t="s">
        <v>319</v>
      </c>
      <c r="J82" s="16"/>
      <c r="K82" s="9" t="s">
        <v>87</v>
      </c>
      <c r="L82" s="10">
        <v>1</v>
      </c>
      <c r="M82" s="13">
        <v>0.18181818181818182</v>
      </c>
      <c r="N82" s="13">
        <v>0.18181818181818182</v>
      </c>
      <c r="O82" s="12">
        <v>54.36363636363636</v>
      </c>
      <c r="P82" s="3"/>
    </row>
    <row r="83" spans="1:16" ht="195.5" customHeight="1" x14ac:dyDescent="0.35">
      <c r="A83">
        <v>82</v>
      </c>
      <c r="B83" t="s">
        <v>322</v>
      </c>
      <c r="J83" s="16"/>
      <c r="K83" s="9" t="s">
        <v>642</v>
      </c>
      <c r="L83" s="10">
        <v>1</v>
      </c>
      <c r="M83" s="13">
        <v>0.18181818181818182</v>
      </c>
      <c r="N83" s="13">
        <v>0.18181818181818182</v>
      </c>
      <c r="O83" s="12">
        <v>54.54545454545454</v>
      </c>
      <c r="P83" s="3"/>
    </row>
    <row r="84" spans="1:16" ht="138" customHeight="1" x14ac:dyDescent="0.35">
      <c r="A84">
        <v>83</v>
      </c>
      <c r="B84" t="s">
        <v>236</v>
      </c>
      <c r="J84" s="16"/>
      <c r="K84" s="9" t="s">
        <v>489</v>
      </c>
      <c r="L84" s="10">
        <v>1</v>
      </c>
      <c r="M84" s="13">
        <v>0.18181818181818182</v>
      </c>
      <c r="N84" s="13">
        <v>0.18181818181818182</v>
      </c>
      <c r="O84" s="12">
        <v>54.727272727272727</v>
      </c>
      <c r="P84" s="3"/>
    </row>
    <row r="85" spans="1:16" ht="57.5" customHeight="1" x14ac:dyDescent="0.35">
      <c r="A85">
        <v>84</v>
      </c>
      <c r="B85" t="s">
        <v>329</v>
      </c>
      <c r="J85" s="16"/>
      <c r="K85" s="9" t="s">
        <v>1019</v>
      </c>
      <c r="L85" s="10">
        <v>1</v>
      </c>
      <c r="M85" s="13">
        <v>0.18181818181818182</v>
      </c>
      <c r="N85" s="13">
        <v>0.18181818181818182</v>
      </c>
      <c r="O85" s="12">
        <v>54.909090909090907</v>
      </c>
      <c r="P85" s="3"/>
    </row>
    <row r="86" spans="1:16" ht="103.5" customHeight="1" x14ac:dyDescent="0.35">
      <c r="A86">
        <v>85</v>
      </c>
      <c r="B86" t="s">
        <v>333</v>
      </c>
      <c r="J86" s="16"/>
      <c r="K86" s="9" t="s">
        <v>824</v>
      </c>
      <c r="L86" s="10">
        <v>1</v>
      </c>
      <c r="M86" s="13">
        <v>0.18181818181818182</v>
      </c>
      <c r="N86" s="13">
        <v>0.18181818181818182</v>
      </c>
      <c r="O86" s="12">
        <v>55.090909090909093</v>
      </c>
      <c r="P86" s="3"/>
    </row>
    <row r="87" spans="1:16" ht="161" customHeight="1" x14ac:dyDescent="0.35">
      <c r="A87">
        <v>86</v>
      </c>
      <c r="B87" t="s">
        <v>337</v>
      </c>
      <c r="J87" s="16"/>
      <c r="K87" s="9" t="s">
        <v>982</v>
      </c>
      <c r="L87" s="10">
        <v>1</v>
      </c>
      <c r="M87" s="13">
        <v>0.18181818181818182</v>
      </c>
      <c r="N87" s="13">
        <v>0.18181818181818182</v>
      </c>
      <c r="O87" s="12">
        <v>55.272727272727273</v>
      </c>
      <c r="P87" s="3"/>
    </row>
    <row r="88" spans="1:16" ht="149.5" customHeight="1" x14ac:dyDescent="0.35">
      <c r="A88">
        <v>87</v>
      </c>
      <c r="B88" t="s">
        <v>35</v>
      </c>
      <c r="J88" s="16"/>
      <c r="K88" s="9" t="s">
        <v>573</v>
      </c>
      <c r="L88" s="10">
        <v>1</v>
      </c>
      <c r="M88" s="13">
        <v>0.18181818181818182</v>
      </c>
      <c r="N88" s="13">
        <v>0.18181818181818182</v>
      </c>
      <c r="O88" s="12">
        <v>55.454545454545453</v>
      </c>
      <c r="P88" s="3"/>
    </row>
    <row r="89" spans="1:16" ht="103.5" customHeight="1" x14ac:dyDescent="0.35">
      <c r="A89">
        <v>88</v>
      </c>
      <c r="B89" t="s">
        <v>210</v>
      </c>
      <c r="J89" s="16"/>
      <c r="K89" s="9" t="s">
        <v>741</v>
      </c>
      <c r="L89" s="10">
        <v>1</v>
      </c>
      <c r="M89" s="13">
        <v>0.18181818181818182</v>
      </c>
      <c r="N89" s="13">
        <v>0.18181818181818182</v>
      </c>
      <c r="O89" s="12">
        <v>55.63636363636364</v>
      </c>
      <c r="P89" s="3"/>
    </row>
    <row r="90" spans="1:16" ht="149.5" customHeight="1" x14ac:dyDescent="0.35">
      <c r="A90">
        <v>89</v>
      </c>
      <c r="B90" t="s">
        <v>210</v>
      </c>
      <c r="J90" s="16"/>
      <c r="K90" s="9" t="s">
        <v>213</v>
      </c>
      <c r="L90" s="10">
        <v>1</v>
      </c>
      <c r="M90" s="13">
        <v>0.18181818181818182</v>
      </c>
      <c r="N90" s="13">
        <v>0.18181818181818182</v>
      </c>
      <c r="O90" s="12">
        <v>55.81818181818182</v>
      </c>
      <c r="P90" s="3"/>
    </row>
    <row r="91" spans="1:16" ht="80.5" customHeight="1" x14ac:dyDescent="0.35">
      <c r="A91">
        <v>90</v>
      </c>
      <c r="B91" t="s">
        <v>350</v>
      </c>
      <c r="J91" s="16"/>
      <c r="K91" s="9" t="s">
        <v>333</v>
      </c>
      <c r="L91" s="10">
        <v>1</v>
      </c>
      <c r="M91" s="13">
        <v>0.18181818181818182</v>
      </c>
      <c r="N91" s="13">
        <v>0.18181818181818182</v>
      </c>
      <c r="O91" s="12">
        <v>56.000000000000007</v>
      </c>
      <c r="P91" s="3"/>
    </row>
    <row r="92" spans="1:16" ht="253" customHeight="1" x14ac:dyDescent="0.35">
      <c r="A92">
        <v>91</v>
      </c>
      <c r="B92" t="s">
        <v>17</v>
      </c>
      <c r="J92" s="16"/>
      <c r="K92" s="9" t="s">
        <v>460</v>
      </c>
      <c r="L92" s="10">
        <v>1</v>
      </c>
      <c r="M92" s="13">
        <v>0.18181818181818182</v>
      </c>
      <c r="N92" s="13">
        <v>0.18181818181818182</v>
      </c>
      <c r="O92" s="12">
        <v>56.18181818181818</v>
      </c>
      <c r="P92" s="3"/>
    </row>
    <row r="93" spans="1:16" ht="69" customHeight="1" x14ac:dyDescent="0.35">
      <c r="A93">
        <v>92</v>
      </c>
      <c r="B93" t="s">
        <v>63</v>
      </c>
      <c r="J93" s="16"/>
      <c r="K93" s="9" t="s">
        <v>843</v>
      </c>
      <c r="L93" s="10">
        <v>1</v>
      </c>
      <c r="M93" s="13">
        <v>0.18181818181818182</v>
      </c>
      <c r="N93" s="13">
        <v>0.18181818181818182</v>
      </c>
      <c r="O93" s="12">
        <v>56.36363636363636</v>
      </c>
      <c r="P93" s="3"/>
    </row>
    <row r="94" spans="1:16" ht="161" customHeight="1" x14ac:dyDescent="0.35">
      <c r="A94">
        <v>93</v>
      </c>
      <c r="B94" t="s">
        <v>361</v>
      </c>
      <c r="J94" s="16"/>
      <c r="K94" s="9" t="s">
        <v>723</v>
      </c>
      <c r="L94" s="10">
        <v>1</v>
      </c>
      <c r="M94" s="13">
        <v>0.18181818181818182</v>
      </c>
      <c r="N94" s="13">
        <v>0.18181818181818182</v>
      </c>
      <c r="O94" s="12">
        <v>56.545454545454547</v>
      </c>
      <c r="P94" s="3"/>
    </row>
    <row r="95" spans="1:16" ht="161" customHeight="1" x14ac:dyDescent="0.35">
      <c r="A95">
        <v>94</v>
      </c>
      <c r="B95" t="s">
        <v>365</v>
      </c>
      <c r="J95" s="16"/>
      <c r="K95" s="9" t="s">
        <v>67</v>
      </c>
      <c r="L95" s="10">
        <v>1</v>
      </c>
      <c r="M95" s="13">
        <v>0.18181818181818182</v>
      </c>
      <c r="N95" s="13">
        <v>0.18181818181818182</v>
      </c>
      <c r="O95" s="12">
        <v>56.727272727272727</v>
      </c>
      <c r="P95" s="3"/>
    </row>
    <row r="96" spans="1:16" ht="149.5" customHeight="1" x14ac:dyDescent="0.35">
      <c r="A96">
        <v>95</v>
      </c>
      <c r="B96" t="s">
        <v>369</v>
      </c>
      <c r="J96" s="16"/>
      <c r="K96" s="9" t="s">
        <v>857</v>
      </c>
      <c r="L96" s="10">
        <v>1</v>
      </c>
      <c r="M96" s="13">
        <v>0.18181818181818182</v>
      </c>
      <c r="N96" s="13">
        <v>0.18181818181818182</v>
      </c>
      <c r="O96" s="12">
        <v>56.909090909090907</v>
      </c>
      <c r="P96" s="3"/>
    </row>
    <row r="97" spans="1:16" ht="172.5" customHeight="1" x14ac:dyDescent="0.35">
      <c r="A97">
        <v>96</v>
      </c>
      <c r="B97" t="s">
        <v>373</v>
      </c>
      <c r="J97" s="16"/>
      <c r="K97" s="9" t="s">
        <v>395</v>
      </c>
      <c r="L97" s="10">
        <v>1</v>
      </c>
      <c r="M97" s="13">
        <v>0.18181818181818182</v>
      </c>
      <c r="N97" s="13">
        <v>0.18181818181818182</v>
      </c>
      <c r="O97" s="12">
        <v>57.090909090909093</v>
      </c>
      <c r="P97" s="3"/>
    </row>
    <row r="98" spans="1:16" ht="172.5" customHeight="1" x14ac:dyDescent="0.35">
      <c r="A98">
        <v>97</v>
      </c>
      <c r="B98" t="s">
        <v>377</v>
      </c>
      <c r="J98" s="16"/>
      <c r="K98" s="9" t="s">
        <v>391</v>
      </c>
      <c r="L98" s="10">
        <v>1</v>
      </c>
      <c r="M98" s="13">
        <v>0.18181818181818182</v>
      </c>
      <c r="N98" s="13">
        <v>0.18181818181818182</v>
      </c>
      <c r="O98" s="12">
        <v>57.272727272727273</v>
      </c>
      <c r="P98" s="3"/>
    </row>
    <row r="99" spans="1:16" ht="126.5" customHeight="1" x14ac:dyDescent="0.35">
      <c r="A99">
        <v>98</v>
      </c>
      <c r="B99" t="s">
        <v>381</v>
      </c>
      <c r="J99" s="16"/>
      <c r="K99" s="9" t="s">
        <v>1152</v>
      </c>
      <c r="L99" s="10">
        <v>1</v>
      </c>
      <c r="M99" s="13">
        <v>0.18181818181818182</v>
      </c>
      <c r="N99" s="13">
        <v>0.18181818181818182</v>
      </c>
      <c r="O99" s="12">
        <v>57.45454545454546</v>
      </c>
      <c r="P99" s="3"/>
    </row>
    <row r="100" spans="1:16" ht="126.5" customHeight="1" x14ac:dyDescent="0.35">
      <c r="A100">
        <v>99</v>
      </c>
      <c r="B100" t="s">
        <v>182</v>
      </c>
      <c r="J100" s="16"/>
      <c r="K100" s="9" t="s">
        <v>12</v>
      </c>
      <c r="L100" s="10">
        <v>1</v>
      </c>
      <c r="M100" s="13">
        <v>0.18181818181818182</v>
      </c>
      <c r="N100" s="13">
        <v>0.18181818181818182</v>
      </c>
      <c r="O100" s="12">
        <v>57.63636363636364</v>
      </c>
      <c r="P100" s="3"/>
    </row>
    <row r="101" spans="1:16" ht="149.5" customHeight="1" x14ac:dyDescent="0.35">
      <c r="A101">
        <v>100</v>
      </c>
      <c r="B101" t="s">
        <v>388</v>
      </c>
      <c r="J101" s="16"/>
      <c r="K101" s="9" t="s">
        <v>202</v>
      </c>
      <c r="L101" s="10">
        <v>1</v>
      </c>
      <c r="M101" s="13">
        <v>0.18181818181818182</v>
      </c>
      <c r="N101" s="13">
        <v>0.18181818181818182</v>
      </c>
      <c r="O101" s="12">
        <v>57.818181818181813</v>
      </c>
      <c r="P101" s="3"/>
    </row>
    <row r="102" spans="1:16" ht="115" customHeight="1" x14ac:dyDescent="0.35">
      <c r="A102">
        <v>101</v>
      </c>
      <c r="B102" t="s">
        <v>391</v>
      </c>
      <c r="J102" s="16"/>
      <c r="K102" s="9" t="s">
        <v>949</v>
      </c>
      <c r="L102" s="10">
        <v>1</v>
      </c>
      <c r="M102" s="13">
        <v>0.18181818181818182</v>
      </c>
      <c r="N102" s="13">
        <v>0.18181818181818182</v>
      </c>
      <c r="O102" s="12">
        <v>57.999999999999993</v>
      </c>
      <c r="P102" s="3"/>
    </row>
    <row r="103" spans="1:16" ht="138" customHeight="1" x14ac:dyDescent="0.35">
      <c r="A103">
        <v>102</v>
      </c>
      <c r="B103" t="s">
        <v>395</v>
      </c>
      <c r="J103" s="16"/>
      <c r="K103" s="9" t="s">
        <v>989</v>
      </c>
      <c r="L103" s="10">
        <v>1</v>
      </c>
      <c r="M103" s="13">
        <v>0.18181818181818182</v>
      </c>
      <c r="N103" s="13">
        <v>0.18181818181818182</v>
      </c>
      <c r="O103" s="12">
        <v>58.18181818181818</v>
      </c>
      <c r="P103" s="3"/>
    </row>
    <row r="104" spans="1:16" ht="172.5" customHeight="1" x14ac:dyDescent="0.35">
      <c r="A104">
        <v>103</v>
      </c>
      <c r="B104" t="s">
        <v>399</v>
      </c>
      <c r="J104" s="16"/>
      <c r="K104" s="9" t="s">
        <v>735</v>
      </c>
      <c r="L104" s="10">
        <v>1</v>
      </c>
      <c r="M104" s="13">
        <v>0.18181818181818182</v>
      </c>
      <c r="N104" s="13">
        <v>0.18181818181818182</v>
      </c>
      <c r="O104" s="12">
        <v>58.36363636363636</v>
      </c>
      <c r="P104" s="3"/>
    </row>
    <row r="105" spans="1:16" ht="138" customHeight="1" x14ac:dyDescent="0.35">
      <c r="A105">
        <v>104</v>
      </c>
      <c r="B105" t="s">
        <v>403</v>
      </c>
      <c r="J105" s="16"/>
      <c r="K105" s="9" t="s">
        <v>884</v>
      </c>
      <c r="L105" s="10">
        <v>1</v>
      </c>
      <c r="M105" s="13">
        <v>0.18181818181818182</v>
      </c>
      <c r="N105" s="13">
        <v>0.18181818181818182</v>
      </c>
      <c r="O105" s="12">
        <v>58.545454545454547</v>
      </c>
      <c r="P105" s="3"/>
    </row>
    <row r="106" spans="1:16" ht="149.5" customHeight="1" x14ac:dyDescent="0.35">
      <c r="A106">
        <v>105</v>
      </c>
      <c r="B106" t="s">
        <v>407</v>
      </c>
      <c r="J106" s="16"/>
      <c r="K106" s="9" t="s">
        <v>715</v>
      </c>
      <c r="L106" s="10">
        <v>1</v>
      </c>
      <c r="M106" s="13">
        <v>0.18181818181818182</v>
      </c>
      <c r="N106" s="13">
        <v>0.18181818181818182</v>
      </c>
      <c r="O106" s="12">
        <v>58.727272727272727</v>
      </c>
      <c r="P106" s="3"/>
    </row>
    <row r="107" spans="1:16" ht="69" customHeight="1" x14ac:dyDescent="0.35">
      <c r="A107">
        <v>106</v>
      </c>
      <c r="B107" t="s">
        <v>236</v>
      </c>
      <c r="J107" s="16"/>
      <c r="K107" s="9" t="s">
        <v>766</v>
      </c>
      <c r="L107" s="10">
        <v>1</v>
      </c>
      <c r="M107" s="13">
        <v>0.18181818181818182</v>
      </c>
      <c r="N107" s="13">
        <v>0.18181818181818182</v>
      </c>
      <c r="O107" s="12">
        <v>58.909090909090914</v>
      </c>
      <c r="P107" s="3"/>
    </row>
    <row r="108" spans="1:16" ht="126.5" customHeight="1" x14ac:dyDescent="0.35">
      <c r="A108">
        <v>107</v>
      </c>
      <c r="B108" t="s">
        <v>414</v>
      </c>
      <c r="J108" s="16"/>
      <c r="K108" s="9" t="s">
        <v>1082</v>
      </c>
      <c r="L108" s="10">
        <v>1</v>
      </c>
      <c r="M108" s="13">
        <v>0.18181818181818182</v>
      </c>
      <c r="N108" s="13">
        <v>0.18181818181818182</v>
      </c>
      <c r="O108" s="12">
        <v>59.090909090909093</v>
      </c>
      <c r="P108" s="3"/>
    </row>
    <row r="109" spans="1:16" ht="103.5" customHeight="1" x14ac:dyDescent="0.35">
      <c r="A109">
        <v>108</v>
      </c>
      <c r="B109" t="s">
        <v>52</v>
      </c>
      <c r="J109" s="16"/>
      <c r="K109" s="9" t="s">
        <v>140</v>
      </c>
      <c r="L109" s="10">
        <v>1</v>
      </c>
      <c r="M109" s="13">
        <v>0.18181818181818182</v>
      </c>
      <c r="N109" s="13">
        <v>0.18181818181818182</v>
      </c>
      <c r="O109" s="12">
        <v>59.27272727272728</v>
      </c>
      <c r="P109" s="3"/>
    </row>
    <row r="110" spans="1:16" ht="103.5" customHeight="1" x14ac:dyDescent="0.35">
      <c r="A110">
        <v>109</v>
      </c>
      <c r="B110" t="s">
        <v>210</v>
      </c>
      <c r="J110" s="16"/>
      <c r="K110" s="9" t="s">
        <v>558</v>
      </c>
      <c r="L110" s="10">
        <v>1</v>
      </c>
      <c r="M110" s="13">
        <v>0.18181818181818182</v>
      </c>
      <c r="N110" s="13">
        <v>0.18181818181818182</v>
      </c>
      <c r="O110" s="12">
        <v>59.45454545454546</v>
      </c>
      <c r="P110" s="3"/>
    </row>
    <row r="111" spans="1:16" ht="103.5" customHeight="1" x14ac:dyDescent="0.35">
      <c r="A111">
        <v>110</v>
      </c>
      <c r="B111" t="s">
        <v>424</v>
      </c>
      <c r="J111" s="16"/>
      <c r="K111" s="9" t="s">
        <v>190</v>
      </c>
      <c r="L111" s="10">
        <v>1</v>
      </c>
      <c r="M111" s="13">
        <v>0.18181818181818182</v>
      </c>
      <c r="N111" s="13">
        <v>0.18181818181818182</v>
      </c>
      <c r="O111" s="12">
        <v>59.636363636363633</v>
      </c>
      <c r="P111" s="3"/>
    </row>
    <row r="112" spans="1:16" ht="138" customHeight="1" x14ac:dyDescent="0.35">
      <c r="A112">
        <v>111</v>
      </c>
      <c r="B112" t="s">
        <v>428</v>
      </c>
      <c r="J112" s="16"/>
      <c r="K112" s="9" t="s">
        <v>619</v>
      </c>
      <c r="L112" s="10">
        <v>1</v>
      </c>
      <c r="M112" s="13">
        <v>0.18181818181818182</v>
      </c>
      <c r="N112" s="13">
        <v>0.18181818181818182</v>
      </c>
      <c r="O112" s="12">
        <v>59.818181818181813</v>
      </c>
      <c r="P112" s="3"/>
    </row>
    <row r="113" spans="1:16" ht="126.5" customHeight="1" x14ac:dyDescent="0.35">
      <c r="A113">
        <v>112</v>
      </c>
      <c r="B113" t="s">
        <v>432</v>
      </c>
      <c r="J113" s="16"/>
      <c r="K113" s="9" t="s">
        <v>745</v>
      </c>
      <c r="L113" s="10">
        <v>1</v>
      </c>
      <c r="M113" s="13">
        <v>0.18181818181818182</v>
      </c>
      <c r="N113" s="13">
        <v>0.18181818181818182</v>
      </c>
      <c r="O113" s="12">
        <v>60</v>
      </c>
      <c r="P113" s="3"/>
    </row>
    <row r="114" spans="1:16" ht="138" customHeight="1" x14ac:dyDescent="0.35">
      <c r="A114">
        <v>113</v>
      </c>
      <c r="B114" t="s">
        <v>436</v>
      </c>
      <c r="J114" s="16"/>
      <c r="K114" s="9" t="s">
        <v>1001</v>
      </c>
      <c r="L114" s="10">
        <v>1</v>
      </c>
      <c r="M114" s="13">
        <v>0.18181818181818182</v>
      </c>
      <c r="N114" s="13">
        <v>0.18181818181818182</v>
      </c>
      <c r="O114" s="12">
        <v>60.18181818181818</v>
      </c>
      <c r="P114" s="3"/>
    </row>
    <row r="115" spans="1:16" ht="161" customHeight="1" x14ac:dyDescent="0.35">
      <c r="A115">
        <v>114</v>
      </c>
      <c r="B115" t="s">
        <v>440</v>
      </c>
      <c r="J115" s="16"/>
      <c r="K115" s="9" t="s">
        <v>1166</v>
      </c>
      <c r="L115" s="10">
        <v>1</v>
      </c>
      <c r="M115" s="13">
        <v>0.18181818181818182</v>
      </c>
      <c r="N115" s="13">
        <v>0.18181818181818182</v>
      </c>
      <c r="O115" s="12">
        <v>60.363636363636367</v>
      </c>
      <c r="P115" s="3"/>
    </row>
    <row r="116" spans="1:16" ht="184" customHeight="1" x14ac:dyDescent="0.35">
      <c r="A116">
        <v>115</v>
      </c>
      <c r="B116" t="s">
        <v>444</v>
      </c>
      <c r="J116" s="16"/>
      <c r="K116" s="9" t="s">
        <v>970</v>
      </c>
      <c r="L116" s="10">
        <v>1</v>
      </c>
      <c r="M116" s="13">
        <v>0.18181818181818182</v>
      </c>
      <c r="N116" s="13">
        <v>0.18181818181818182</v>
      </c>
      <c r="O116" s="12">
        <v>60.545454545454547</v>
      </c>
      <c r="P116" s="3"/>
    </row>
    <row r="117" spans="1:16" ht="184" customHeight="1" x14ac:dyDescent="0.35">
      <c r="A117">
        <v>116</v>
      </c>
      <c r="B117" t="s">
        <v>448</v>
      </c>
      <c r="J117" s="16"/>
      <c r="K117" s="9" t="s">
        <v>452</v>
      </c>
      <c r="L117" s="10">
        <v>1</v>
      </c>
      <c r="M117" s="13">
        <v>0.18181818181818182</v>
      </c>
      <c r="N117" s="13">
        <v>0.18181818181818182</v>
      </c>
      <c r="O117" s="12">
        <v>60.727272727272727</v>
      </c>
      <c r="P117" s="3"/>
    </row>
    <row r="118" spans="1:16" ht="57.5" customHeight="1" x14ac:dyDescent="0.35">
      <c r="A118">
        <v>117</v>
      </c>
      <c r="B118" t="s">
        <v>452</v>
      </c>
      <c r="J118" s="16"/>
      <c r="K118" s="9" t="s">
        <v>2084</v>
      </c>
      <c r="L118" s="10">
        <v>1</v>
      </c>
      <c r="M118" s="13">
        <v>0.18181818181818182</v>
      </c>
      <c r="N118" s="13">
        <v>0.18181818181818182</v>
      </c>
      <c r="O118" s="12">
        <v>60.909090909090914</v>
      </c>
      <c r="P118" s="3"/>
    </row>
    <row r="119" spans="1:16" ht="138" customHeight="1" x14ac:dyDescent="0.35">
      <c r="A119">
        <v>118</v>
      </c>
      <c r="B119" t="s">
        <v>456</v>
      </c>
      <c r="J119" s="16"/>
      <c r="K119" s="9" t="s">
        <v>1309</v>
      </c>
      <c r="L119" s="10">
        <v>1</v>
      </c>
      <c r="M119" s="13">
        <v>0.18181818181818182</v>
      </c>
      <c r="N119" s="13">
        <v>0.18181818181818182</v>
      </c>
      <c r="O119" s="12">
        <v>61.090909090909093</v>
      </c>
      <c r="P119" s="3"/>
    </row>
    <row r="120" spans="1:16" ht="149.5" customHeight="1" x14ac:dyDescent="0.35">
      <c r="A120">
        <v>119</v>
      </c>
      <c r="B120" t="s">
        <v>460</v>
      </c>
      <c r="J120" s="16"/>
      <c r="K120" s="9" t="s">
        <v>2066</v>
      </c>
      <c r="L120" s="10">
        <v>1</v>
      </c>
      <c r="M120" s="13">
        <v>0.18181818181818182</v>
      </c>
      <c r="N120" s="13">
        <v>0.18181818181818182</v>
      </c>
      <c r="O120" s="12">
        <v>61.272727272727266</v>
      </c>
      <c r="P120" s="3"/>
    </row>
    <row r="121" spans="1:16" ht="126.5" customHeight="1" x14ac:dyDescent="0.35">
      <c r="A121">
        <v>120</v>
      </c>
      <c r="B121" t="s">
        <v>463</v>
      </c>
      <c r="J121" s="16"/>
      <c r="K121" s="9" t="s">
        <v>2398</v>
      </c>
      <c r="L121" s="10">
        <v>1</v>
      </c>
      <c r="M121" s="13">
        <v>0.18181818181818182</v>
      </c>
      <c r="N121" s="13">
        <v>0.18181818181818182</v>
      </c>
      <c r="O121" s="12">
        <v>61.454545454545453</v>
      </c>
      <c r="P121" s="3"/>
    </row>
    <row r="122" spans="1:16" ht="80.5" customHeight="1" x14ac:dyDescent="0.35">
      <c r="A122">
        <v>121</v>
      </c>
      <c r="B122" t="s">
        <v>48</v>
      </c>
      <c r="J122" s="16"/>
      <c r="K122" s="9" t="s">
        <v>1754</v>
      </c>
      <c r="L122" s="10">
        <v>1</v>
      </c>
      <c r="M122" s="13">
        <v>0.18181818181818182</v>
      </c>
      <c r="N122" s="13">
        <v>0.18181818181818182</v>
      </c>
      <c r="O122" s="12">
        <v>61.636363636363633</v>
      </c>
      <c r="P122" s="3"/>
    </row>
    <row r="123" spans="1:16" ht="184" customHeight="1" x14ac:dyDescent="0.35">
      <c r="A123">
        <v>122</v>
      </c>
      <c r="B123" t="s">
        <v>470</v>
      </c>
      <c r="J123" s="16"/>
      <c r="K123" s="9" t="s">
        <v>2055</v>
      </c>
      <c r="L123" s="10">
        <v>1</v>
      </c>
      <c r="M123" s="13">
        <v>0.18181818181818182</v>
      </c>
      <c r="N123" s="13">
        <v>0.18181818181818182</v>
      </c>
      <c r="O123" s="12">
        <v>61.818181818181813</v>
      </c>
      <c r="P123" s="3"/>
    </row>
    <row r="124" spans="1:16" ht="115" customHeight="1" x14ac:dyDescent="0.35">
      <c r="A124">
        <v>123</v>
      </c>
      <c r="B124" t="s">
        <v>474</v>
      </c>
      <c r="J124" s="16"/>
      <c r="K124" s="9" t="s">
        <v>2239</v>
      </c>
      <c r="L124" s="10">
        <v>1</v>
      </c>
      <c r="M124" s="13">
        <v>0.18181818181818182</v>
      </c>
      <c r="N124" s="13">
        <v>0.18181818181818182</v>
      </c>
      <c r="O124" s="12">
        <v>62</v>
      </c>
      <c r="P124" s="3"/>
    </row>
    <row r="125" spans="1:16" ht="126.5" customHeight="1" x14ac:dyDescent="0.35">
      <c r="A125">
        <v>124</v>
      </c>
      <c r="B125" t="s">
        <v>478</v>
      </c>
      <c r="J125" s="16"/>
      <c r="K125" s="9" t="s">
        <v>1860</v>
      </c>
      <c r="L125" s="10">
        <v>1</v>
      </c>
      <c r="M125" s="13">
        <v>0.18181818181818182</v>
      </c>
      <c r="N125" s="13">
        <v>0.18181818181818182</v>
      </c>
      <c r="O125" s="12">
        <v>62.18181818181818</v>
      </c>
      <c r="P125" s="3"/>
    </row>
    <row r="126" spans="1:16" ht="149.5" customHeight="1" x14ac:dyDescent="0.35">
      <c r="A126">
        <v>125</v>
      </c>
      <c r="B126" t="s">
        <v>482</v>
      </c>
      <c r="J126" s="16"/>
      <c r="K126" s="9" t="s">
        <v>1962</v>
      </c>
      <c r="L126" s="10">
        <v>1</v>
      </c>
      <c r="M126" s="13">
        <v>0.18181818181818182</v>
      </c>
      <c r="N126" s="13">
        <v>0.18181818181818182</v>
      </c>
      <c r="O126" s="12">
        <v>62.363636363636367</v>
      </c>
      <c r="P126" s="3"/>
    </row>
    <row r="127" spans="1:16" ht="69" customHeight="1" x14ac:dyDescent="0.35">
      <c r="A127">
        <v>126</v>
      </c>
      <c r="B127" t="s">
        <v>236</v>
      </c>
      <c r="J127" s="16"/>
      <c r="K127" s="9" t="s">
        <v>1460</v>
      </c>
      <c r="L127" s="10">
        <v>1</v>
      </c>
      <c r="M127" s="13">
        <v>0.18181818181818182</v>
      </c>
      <c r="N127" s="13">
        <v>0.18181818181818182</v>
      </c>
      <c r="O127" s="12">
        <v>62.545454545454547</v>
      </c>
      <c r="P127" s="3"/>
    </row>
    <row r="128" spans="1:16" ht="126.5" customHeight="1" x14ac:dyDescent="0.35">
      <c r="A128">
        <v>127</v>
      </c>
      <c r="B128" t="s">
        <v>489</v>
      </c>
      <c r="J128" s="16"/>
      <c r="K128" s="9" t="s">
        <v>550</v>
      </c>
      <c r="L128" s="10">
        <v>1</v>
      </c>
      <c r="M128" s="13">
        <v>0.18181818181818182</v>
      </c>
      <c r="N128" s="13">
        <v>0.18181818181818182</v>
      </c>
      <c r="O128" s="12">
        <v>62.727272727272734</v>
      </c>
      <c r="P128" s="3"/>
    </row>
    <row r="129" spans="1:16" ht="115" customHeight="1" x14ac:dyDescent="0.35">
      <c r="A129">
        <v>128</v>
      </c>
      <c r="B129" t="s">
        <v>407</v>
      </c>
      <c r="J129" s="16"/>
      <c r="K129" s="9" t="s">
        <v>861</v>
      </c>
      <c r="L129" s="10">
        <v>1</v>
      </c>
      <c r="M129" s="13">
        <v>0.18181818181818182</v>
      </c>
      <c r="N129" s="13">
        <v>0.18181818181818182</v>
      </c>
      <c r="O129" s="12">
        <v>62.909090909090914</v>
      </c>
      <c r="P129" s="3"/>
    </row>
    <row r="130" spans="1:16" ht="115" customHeight="1" x14ac:dyDescent="0.35">
      <c r="A130">
        <v>129</v>
      </c>
      <c r="B130" t="s">
        <v>260</v>
      </c>
      <c r="J130" s="16"/>
      <c r="K130" s="9" t="s">
        <v>1237</v>
      </c>
      <c r="L130" s="10">
        <v>1</v>
      </c>
      <c r="M130" s="13">
        <v>0.18181818181818182</v>
      </c>
      <c r="N130" s="13">
        <v>0.18181818181818182</v>
      </c>
      <c r="O130" s="12">
        <v>63.090909090909086</v>
      </c>
      <c r="P130" s="3"/>
    </row>
    <row r="131" spans="1:16" ht="138" customHeight="1" x14ac:dyDescent="0.35">
      <c r="A131">
        <v>130</v>
      </c>
      <c r="B131" t="s">
        <v>499</v>
      </c>
      <c r="J131" s="16"/>
      <c r="K131" s="9" t="s">
        <v>217</v>
      </c>
      <c r="L131" s="10">
        <v>1</v>
      </c>
      <c r="M131" s="13">
        <v>0.18181818181818182</v>
      </c>
      <c r="N131" s="13">
        <v>0.18181818181818182</v>
      </c>
      <c r="O131" s="12">
        <v>63.272727272727266</v>
      </c>
      <c r="P131" s="3"/>
    </row>
    <row r="132" spans="1:16" ht="126.5" customHeight="1" x14ac:dyDescent="0.35">
      <c r="A132">
        <v>131</v>
      </c>
      <c r="B132" t="s">
        <v>503</v>
      </c>
      <c r="J132" s="16"/>
      <c r="K132" s="9" t="s">
        <v>2013</v>
      </c>
      <c r="L132" s="10">
        <v>1</v>
      </c>
      <c r="M132" s="13">
        <v>0.18181818181818182</v>
      </c>
      <c r="N132" s="13">
        <v>0.18181818181818182</v>
      </c>
      <c r="O132" s="12">
        <v>63.454545454545453</v>
      </c>
      <c r="P132" s="3"/>
    </row>
    <row r="133" spans="1:16" ht="184" customHeight="1" x14ac:dyDescent="0.35">
      <c r="A133">
        <v>132</v>
      </c>
      <c r="B133" t="s">
        <v>35</v>
      </c>
      <c r="J133" s="16"/>
      <c r="K133" s="9" t="s">
        <v>2019</v>
      </c>
      <c r="L133" s="10">
        <v>1</v>
      </c>
      <c r="M133" s="13">
        <v>0.18181818181818182</v>
      </c>
      <c r="N133" s="13">
        <v>0.18181818181818182</v>
      </c>
      <c r="O133" s="12">
        <v>63.636363636363633</v>
      </c>
      <c r="P133" s="3"/>
    </row>
    <row r="134" spans="1:16" ht="149.5" customHeight="1" x14ac:dyDescent="0.35">
      <c r="A134">
        <v>133</v>
      </c>
      <c r="B134" t="s">
        <v>248</v>
      </c>
      <c r="J134" s="16"/>
      <c r="K134" s="9" t="s">
        <v>2227</v>
      </c>
      <c r="L134" s="10">
        <v>1</v>
      </c>
      <c r="M134" s="13">
        <v>0.18181818181818182</v>
      </c>
      <c r="N134" s="13">
        <v>0.18181818181818182</v>
      </c>
      <c r="O134" s="12">
        <v>63.81818181818182</v>
      </c>
      <c r="P134" s="3"/>
    </row>
    <row r="135" spans="1:16" ht="184" customHeight="1" x14ac:dyDescent="0.35">
      <c r="A135">
        <v>134</v>
      </c>
      <c r="B135" t="s">
        <v>194</v>
      </c>
      <c r="J135" s="16"/>
      <c r="K135" s="9" t="s">
        <v>403</v>
      </c>
      <c r="L135" s="10">
        <v>1</v>
      </c>
      <c r="M135" s="13">
        <v>0.18181818181818182</v>
      </c>
      <c r="N135" s="13">
        <v>0.18181818181818182</v>
      </c>
      <c r="O135" s="12">
        <v>64</v>
      </c>
      <c r="P135" s="3"/>
    </row>
    <row r="136" spans="1:16" ht="149.5" customHeight="1" x14ac:dyDescent="0.35">
      <c r="A136">
        <v>135</v>
      </c>
      <c r="B136" t="s">
        <v>515</v>
      </c>
      <c r="J136" s="16"/>
      <c r="K136" s="9" t="s">
        <v>1473</v>
      </c>
      <c r="L136" s="10">
        <v>1</v>
      </c>
      <c r="M136" s="13">
        <v>0.18181818181818182</v>
      </c>
      <c r="N136" s="13">
        <v>0.18181818181818182</v>
      </c>
      <c r="O136" s="12">
        <v>64.181818181818187</v>
      </c>
      <c r="P136" s="3"/>
    </row>
    <row r="137" spans="1:16" ht="149.5" customHeight="1" x14ac:dyDescent="0.35">
      <c r="A137">
        <v>136</v>
      </c>
      <c r="B137" t="s">
        <v>519</v>
      </c>
      <c r="J137" s="16"/>
      <c r="K137" s="9" t="s">
        <v>350</v>
      </c>
      <c r="L137" s="10">
        <v>1</v>
      </c>
      <c r="M137" s="13">
        <v>0.18181818181818182</v>
      </c>
      <c r="N137" s="13">
        <v>0.18181818181818182</v>
      </c>
      <c r="O137" s="12">
        <v>64.363636363636374</v>
      </c>
      <c r="P137" s="3"/>
    </row>
    <row r="138" spans="1:16" ht="46" customHeight="1" x14ac:dyDescent="0.35">
      <c r="A138">
        <v>137</v>
      </c>
      <c r="B138" t="s">
        <v>260</v>
      </c>
      <c r="J138" s="16"/>
      <c r="K138" s="9" t="s">
        <v>1595</v>
      </c>
      <c r="L138" s="10">
        <v>1</v>
      </c>
      <c r="M138" s="13">
        <v>0.18181818181818182</v>
      </c>
      <c r="N138" s="13">
        <v>0.18181818181818182</v>
      </c>
      <c r="O138" s="12">
        <v>64.545454545454547</v>
      </c>
      <c r="P138" s="3"/>
    </row>
    <row r="139" spans="1:16" ht="103.5" customHeight="1" x14ac:dyDescent="0.35">
      <c r="A139">
        <v>138</v>
      </c>
      <c r="B139" t="s">
        <v>526</v>
      </c>
      <c r="J139" s="16"/>
      <c r="K139" s="9" t="s">
        <v>432</v>
      </c>
      <c r="L139" s="10">
        <v>1</v>
      </c>
      <c r="M139" s="13">
        <v>0.18181818181818182</v>
      </c>
      <c r="N139" s="13">
        <v>0.18181818181818182</v>
      </c>
      <c r="O139" s="12">
        <v>64.72727272727272</v>
      </c>
      <c r="P139" s="3"/>
    </row>
    <row r="140" spans="1:16" ht="23" customHeight="1" x14ac:dyDescent="0.35">
      <c r="A140">
        <v>139</v>
      </c>
      <c r="B140" t="s">
        <v>530</v>
      </c>
      <c r="J140" s="16"/>
      <c r="K140" s="9" t="s">
        <v>872</v>
      </c>
      <c r="L140" s="10">
        <v>1</v>
      </c>
      <c r="M140" s="13">
        <v>0.18181818181818182</v>
      </c>
      <c r="N140" s="13">
        <v>0.18181818181818182</v>
      </c>
      <c r="O140" s="12">
        <v>64.909090909090907</v>
      </c>
      <c r="P140" s="3"/>
    </row>
    <row r="141" spans="1:16" ht="115" customHeight="1" x14ac:dyDescent="0.35">
      <c r="A141">
        <v>140</v>
      </c>
      <c r="B141" t="s">
        <v>534</v>
      </c>
      <c r="J141" s="16"/>
      <c r="K141" s="9" t="s">
        <v>1804</v>
      </c>
      <c r="L141" s="10">
        <v>1</v>
      </c>
      <c r="M141" s="13">
        <v>0.18181818181818182</v>
      </c>
      <c r="N141" s="13">
        <v>0.18181818181818182</v>
      </c>
      <c r="O141" s="12">
        <v>65.090909090909093</v>
      </c>
      <c r="P141" s="3"/>
    </row>
    <row r="142" spans="1:16" ht="23" customHeight="1" x14ac:dyDescent="0.35">
      <c r="A142">
        <v>141</v>
      </c>
      <c r="B142" t="s">
        <v>48</v>
      </c>
      <c r="J142" s="16"/>
      <c r="K142" s="9" t="s">
        <v>2385</v>
      </c>
      <c r="L142" s="10">
        <v>1</v>
      </c>
      <c r="M142" s="13">
        <v>0.18181818181818182</v>
      </c>
      <c r="N142" s="13">
        <v>0.18181818181818182</v>
      </c>
      <c r="O142" s="12">
        <v>65.272727272727266</v>
      </c>
      <c r="P142" s="3"/>
    </row>
    <row r="143" spans="1:16" ht="23" customHeight="1" x14ac:dyDescent="0.35">
      <c r="A143">
        <v>142</v>
      </c>
      <c r="B143" t="s">
        <v>210</v>
      </c>
      <c r="J143" s="16"/>
      <c r="K143" s="9" t="s">
        <v>759</v>
      </c>
      <c r="L143" s="10">
        <v>1</v>
      </c>
      <c r="M143" s="13">
        <v>0.18181818181818182</v>
      </c>
      <c r="N143" s="13">
        <v>0.18181818181818182</v>
      </c>
      <c r="O143" s="12">
        <v>65.454545454545453</v>
      </c>
      <c r="P143" s="3"/>
    </row>
    <row r="144" spans="1:16" ht="69" customHeight="1" x14ac:dyDescent="0.35">
      <c r="A144">
        <v>143</v>
      </c>
      <c r="B144" t="s">
        <v>543</v>
      </c>
      <c r="J144" s="16"/>
      <c r="K144" s="9" t="s">
        <v>1185</v>
      </c>
      <c r="L144" s="10">
        <v>1</v>
      </c>
      <c r="M144" s="13">
        <v>0.18181818181818182</v>
      </c>
      <c r="N144" s="13">
        <v>0.18181818181818182</v>
      </c>
      <c r="O144" s="12">
        <v>65.63636363636364</v>
      </c>
      <c r="P144" s="3"/>
    </row>
    <row r="145" spans="1:16" ht="57.5" customHeight="1" x14ac:dyDescent="0.35">
      <c r="A145">
        <v>144</v>
      </c>
      <c r="B145" t="s">
        <v>170</v>
      </c>
      <c r="J145" s="16"/>
      <c r="K145" s="9" t="s">
        <v>2252</v>
      </c>
      <c r="L145" s="10">
        <v>1</v>
      </c>
      <c r="M145" s="13">
        <v>0.18181818181818182</v>
      </c>
      <c r="N145" s="13">
        <v>0.18181818181818182</v>
      </c>
      <c r="O145" s="12">
        <v>65.818181818181813</v>
      </c>
      <c r="P145" s="3"/>
    </row>
    <row r="146" spans="1:16" ht="69" customHeight="1" x14ac:dyDescent="0.35">
      <c r="A146">
        <v>145</v>
      </c>
      <c r="B146" t="s">
        <v>550</v>
      </c>
      <c r="J146" s="16"/>
      <c r="K146" s="9" t="s">
        <v>448</v>
      </c>
      <c r="L146" s="10">
        <v>1</v>
      </c>
      <c r="M146" s="13">
        <v>0.18181818181818182</v>
      </c>
      <c r="N146" s="13">
        <v>0.18181818181818182</v>
      </c>
      <c r="O146" s="12">
        <v>66</v>
      </c>
      <c r="P146" s="3"/>
    </row>
    <row r="147" spans="1:16" ht="57.5" customHeight="1" x14ac:dyDescent="0.35">
      <c r="A147">
        <v>146</v>
      </c>
      <c r="B147" t="s">
        <v>554</v>
      </c>
      <c r="J147" s="16"/>
      <c r="K147" s="9" t="s">
        <v>790</v>
      </c>
      <c r="L147" s="10">
        <v>1</v>
      </c>
      <c r="M147" s="13">
        <v>0.18181818181818182</v>
      </c>
      <c r="N147" s="13">
        <v>0.18181818181818182</v>
      </c>
      <c r="O147" s="12">
        <v>66.181818181818187</v>
      </c>
      <c r="P147" s="3"/>
    </row>
    <row r="148" spans="1:16" ht="34.5" customHeight="1" x14ac:dyDescent="0.35">
      <c r="A148">
        <v>147</v>
      </c>
      <c r="B148" t="s">
        <v>558</v>
      </c>
      <c r="J148" s="16"/>
      <c r="K148" s="9" t="s">
        <v>1198</v>
      </c>
      <c r="L148" s="10">
        <v>1</v>
      </c>
      <c r="M148" s="13">
        <v>0.18181818181818182</v>
      </c>
      <c r="N148" s="13">
        <v>0.18181818181818182</v>
      </c>
      <c r="O148" s="12">
        <v>66.363636363636374</v>
      </c>
      <c r="P148" s="3"/>
    </row>
    <row r="149" spans="1:16" ht="115" customHeight="1" x14ac:dyDescent="0.35">
      <c r="A149">
        <v>148</v>
      </c>
      <c r="B149" t="s">
        <v>561</v>
      </c>
      <c r="J149" s="16"/>
      <c r="K149" s="9" t="s">
        <v>1287</v>
      </c>
      <c r="L149" s="10">
        <v>1</v>
      </c>
      <c r="M149" s="13">
        <v>0.18181818181818182</v>
      </c>
      <c r="N149" s="13">
        <v>0.18181818181818182</v>
      </c>
      <c r="O149" s="12">
        <v>66.545454545454547</v>
      </c>
      <c r="P149" s="3"/>
    </row>
    <row r="150" spans="1:16" ht="57.5" customHeight="1" x14ac:dyDescent="0.35">
      <c r="A150">
        <v>149</v>
      </c>
      <c r="B150" t="s">
        <v>565</v>
      </c>
      <c r="J150" s="16"/>
      <c r="K150" s="9" t="s">
        <v>615</v>
      </c>
      <c r="L150" s="10">
        <v>1</v>
      </c>
      <c r="M150" s="13">
        <v>0.18181818181818182</v>
      </c>
      <c r="N150" s="13">
        <v>0.18181818181818182</v>
      </c>
      <c r="O150" s="12">
        <v>66.72727272727272</v>
      </c>
      <c r="P150" s="3"/>
    </row>
    <row r="151" spans="1:16" ht="23" customHeight="1" x14ac:dyDescent="0.35">
      <c r="A151">
        <v>150</v>
      </c>
      <c r="B151" t="s">
        <v>569</v>
      </c>
      <c r="J151" s="16"/>
      <c r="K151" s="9" t="s">
        <v>1776</v>
      </c>
      <c r="L151" s="10">
        <v>1</v>
      </c>
      <c r="M151" s="13">
        <v>0.18181818181818182</v>
      </c>
      <c r="N151" s="13">
        <v>0.18181818181818182</v>
      </c>
      <c r="O151" s="12">
        <v>66.909090909090907</v>
      </c>
      <c r="P151" s="3"/>
    </row>
    <row r="152" spans="1:16" ht="92" customHeight="1" x14ac:dyDescent="0.35">
      <c r="A152">
        <v>151</v>
      </c>
      <c r="B152" t="s">
        <v>573</v>
      </c>
      <c r="J152" s="16"/>
      <c r="K152" s="9" t="s">
        <v>2208</v>
      </c>
      <c r="L152" s="10">
        <v>1</v>
      </c>
      <c r="M152" s="13">
        <v>0.18181818181818182</v>
      </c>
      <c r="N152" s="13">
        <v>0.18181818181818182</v>
      </c>
      <c r="O152" s="12">
        <v>67.090909090909093</v>
      </c>
      <c r="P152" s="3"/>
    </row>
    <row r="153" spans="1:16" ht="92" customHeight="1" x14ac:dyDescent="0.35">
      <c r="A153">
        <v>152</v>
      </c>
      <c r="B153" t="s">
        <v>577</v>
      </c>
      <c r="J153" s="16"/>
      <c r="K153" s="9" t="s">
        <v>2424</v>
      </c>
      <c r="L153" s="10">
        <v>1</v>
      </c>
      <c r="M153" s="13">
        <v>0.18181818181818182</v>
      </c>
      <c r="N153" s="13">
        <v>0.18181818181818182</v>
      </c>
      <c r="O153" s="12">
        <v>67.272727272727266</v>
      </c>
      <c r="P153" s="3"/>
    </row>
    <row r="154" spans="1:16" ht="46" customHeight="1" x14ac:dyDescent="0.35">
      <c r="A154">
        <v>153</v>
      </c>
      <c r="B154" t="s">
        <v>440</v>
      </c>
      <c r="J154" s="16"/>
      <c r="K154" s="9" t="s">
        <v>2306</v>
      </c>
      <c r="L154" s="10">
        <v>1</v>
      </c>
      <c r="M154" s="13">
        <v>0.18181818181818182</v>
      </c>
      <c r="N154" s="13">
        <v>0.18181818181818182</v>
      </c>
      <c r="O154" s="12">
        <v>67.454545454545453</v>
      </c>
      <c r="P154" s="3"/>
    </row>
    <row r="155" spans="1:16" ht="34.5" customHeight="1" x14ac:dyDescent="0.35">
      <c r="A155">
        <v>154</v>
      </c>
      <c r="B155" t="s">
        <v>170</v>
      </c>
      <c r="J155" s="16"/>
      <c r="K155" s="9" t="s">
        <v>1973</v>
      </c>
      <c r="L155" s="10">
        <v>1</v>
      </c>
      <c r="M155" s="13">
        <v>0.18181818181818182</v>
      </c>
      <c r="N155" s="13">
        <v>0.18181818181818182</v>
      </c>
      <c r="O155" s="12">
        <v>67.63636363636364</v>
      </c>
      <c r="P155" s="3"/>
    </row>
    <row r="156" spans="1:16" ht="57.5" customHeight="1" x14ac:dyDescent="0.35">
      <c r="A156">
        <v>155</v>
      </c>
      <c r="B156" t="s">
        <v>587</v>
      </c>
      <c r="J156" s="16"/>
      <c r="K156" s="9" t="s">
        <v>232</v>
      </c>
      <c r="L156" s="10">
        <v>1</v>
      </c>
      <c r="M156" s="13">
        <v>0.18181818181818182</v>
      </c>
      <c r="N156" s="13">
        <v>0.18181818181818182</v>
      </c>
      <c r="O156" s="12">
        <v>67.818181818181827</v>
      </c>
      <c r="P156" s="3"/>
    </row>
    <row r="157" spans="1:16" ht="138" customHeight="1" x14ac:dyDescent="0.35">
      <c r="A157">
        <v>156</v>
      </c>
      <c r="B157" t="s">
        <v>591</v>
      </c>
      <c r="J157" s="16"/>
      <c r="K157" s="9" t="s">
        <v>39</v>
      </c>
      <c r="L157" s="10">
        <v>1</v>
      </c>
      <c r="M157" s="13">
        <v>0.18181818181818182</v>
      </c>
      <c r="N157" s="13">
        <v>0.18181818181818182</v>
      </c>
      <c r="O157" s="12">
        <v>68</v>
      </c>
      <c r="P157" s="3"/>
    </row>
    <row r="158" spans="1:16" ht="46" x14ac:dyDescent="0.35">
      <c r="A158">
        <v>157</v>
      </c>
      <c r="B158" t="s">
        <v>595</v>
      </c>
      <c r="J158" s="16"/>
      <c r="K158" s="9" t="s">
        <v>628</v>
      </c>
      <c r="L158" s="10">
        <v>1</v>
      </c>
      <c r="M158" s="13">
        <v>0.18181818181818182</v>
      </c>
      <c r="N158" s="13">
        <v>0.18181818181818182</v>
      </c>
      <c r="O158" s="12">
        <v>68.181818181818173</v>
      </c>
      <c r="P158" s="3"/>
    </row>
    <row r="159" spans="1:16" ht="184" customHeight="1" x14ac:dyDescent="0.35">
      <c r="A159">
        <v>158</v>
      </c>
      <c r="B159" t="s">
        <v>599</v>
      </c>
      <c r="J159" s="16"/>
      <c r="K159" s="9" t="s">
        <v>2233</v>
      </c>
      <c r="L159" s="10">
        <v>1</v>
      </c>
      <c r="M159" s="13">
        <v>0.18181818181818182</v>
      </c>
      <c r="N159" s="13">
        <v>0.18181818181818182</v>
      </c>
      <c r="O159" s="12">
        <v>68.36363636363636</v>
      </c>
      <c r="P159" s="3"/>
    </row>
    <row r="160" spans="1:16" ht="23" customHeight="1" x14ac:dyDescent="0.35">
      <c r="A160">
        <v>159</v>
      </c>
      <c r="B160" t="s">
        <v>31</v>
      </c>
      <c r="J160" s="16"/>
      <c r="K160" s="9" t="s">
        <v>1827</v>
      </c>
      <c r="L160" s="10">
        <v>1</v>
      </c>
      <c r="M160" s="13">
        <v>0.18181818181818182</v>
      </c>
      <c r="N160" s="13">
        <v>0.18181818181818182</v>
      </c>
      <c r="O160" s="12">
        <v>68.545454545454547</v>
      </c>
      <c r="P160" s="3"/>
    </row>
    <row r="161" spans="1:16" x14ac:dyDescent="0.35">
      <c r="A161">
        <v>160</v>
      </c>
      <c r="B161" t="s">
        <v>126</v>
      </c>
      <c r="J161" s="16"/>
      <c r="K161" s="9" t="s">
        <v>206</v>
      </c>
      <c r="L161" s="10">
        <v>1</v>
      </c>
      <c r="M161" s="13">
        <v>0.18181818181818182</v>
      </c>
      <c r="N161" s="13">
        <v>0.18181818181818182</v>
      </c>
      <c r="O161" s="12">
        <v>68.72727272727272</v>
      </c>
      <c r="P161" s="3"/>
    </row>
    <row r="162" spans="1:16" ht="23" customHeight="1" x14ac:dyDescent="0.35">
      <c r="A162">
        <v>161</v>
      </c>
      <c r="B162" t="s">
        <v>210</v>
      </c>
      <c r="J162" s="16"/>
      <c r="K162" s="9" t="s">
        <v>186</v>
      </c>
      <c r="L162" s="10">
        <v>1</v>
      </c>
      <c r="M162" s="13">
        <v>0.18181818181818182</v>
      </c>
      <c r="N162" s="13">
        <v>0.18181818181818182</v>
      </c>
      <c r="O162" s="12">
        <v>68.909090909090907</v>
      </c>
      <c r="P162" s="3"/>
    </row>
    <row r="163" spans="1:16" ht="34.5" customHeight="1" x14ac:dyDescent="0.35">
      <c r="A163">
        <v>162</v>
      </c>
      <c r="B163" t="s">
        <v>106</v>
      </c>
      <c r="J163" s="16"/>
      <c r="K163" s="9" t="s">
        <v>377</v>
      </c>
      <c r="L163" s="10">
        <v>1</v>
      </c>
      <c r="M163" s="13">
        <v>0.18181818181818182</v>
      </c>
      <c r="N163" s="13">
        <v>0.18181818181818182</v>
      </c>
      <c r="O163" s="12">
        <v>69.090909090909093</v>
      </c>
      <c r="P163" s="3"/>
    </row>
    <row r="164" spans="1:16" ht="218.5" customHeight="1" x14ac:dyDescent="0.35">
      <c r="A164">
        <v>163</v>
      </c>
      <c r="B164" t="s">
        <v>615</v>
      </c>
      <c r="J164" s="16"/>
      <c r="K164" s="9" t="s">
        <v>1030</v>
      </c>
      <c r="L164" s="10">
        <v>1</v>
      </c>
      <c r="M164" s="13">
        <v>0.18181818181818182</v>
      </c>
      <c r="N164" s="13">
        <v>0.18181818181818182</v>
      </c>
      <c r="O164" s="12">
        <v>69.27272727272728</v>
      </c>
      <c r="P164" s="3"/>
    </row>
    <row r="165" spans="1:16" ht="46" customHeight="1" x14ac:dyDescent="0.35">
      <c r="A165">
        <v>164</v>
      </c>
      <c r="B165" t="s">
        <v>619</v>
      </c>
      <c r="J165" s="16"/>
      <c r="K165" s="9" t="s">
        <v>978</v>
      </c>
      <c r="L165" s="10">
        <v>1</v>
      </c>
      <c r="M165" s="13">
        <v>0.18181818181818182</v>
      </c>
      <c r="N165" s="13">
        <v>0.18181818181818182</v>
      </c>
      <c r="O165" s="12">
        <v>69.454545454545453</v>
      </c>
      <c r="P165" s="3"/>
    </row>
    <row r="166" spans="1:16" ht="23" customHeight="1" x14ac:dyDescent="0.35">
      <c r="A166">
        <v>165</v>
      </c>
      <c r="B166" t="s">
        <v>210</v>
      </c>
      <c r="J166" s="16"/>
      <c r="K166" s="9" t="s">
        <v>1383</v>
      </c>
      <c r="L166" s="10">
        <v>1</v>
      </c>
      <c r="M166" s="13">
        <v>0.18181818181818182</v>
      </c>
      <c r="N166" s="13">
        <v>0.18181818181818182</v>
      </c>
      <c r="O166" s="12">
        <v>69.63636363636364</v>
      </c>
      <c r="P166" s="3"/>
    </row>
    <row r="167" spans="1:16" ht="80.5" customHeight="1" x14ac:dyDescent="0.35">
      <c r="A167">
        <v>166</v>
      </c>
      <c r="B167" t="s">
        <v>35</v>
      </c>
      <c r="J167" s="16"/>
      <c r="K167" s="9" t="s">
        <v>244</v>
      </c>
      <c r="L167" s="10">
        <v>1</v>
      </c>
      <c r="M167" s="13">
        <v>0.18181818181818182</v>
      </c>
      <c r="N167" s="13">
        <v>0.18181818181818182</v>
      </c>
      <c r="O167" s="12">
        <v>69.818181818181827</v>
      </c>
      <c r="P167" s="3"/>
    </row>
    <row r="168" spans="1:16" ht="57.5" customHeight="1" x14ac:dyDescent="0.35">
      <c r="A168">
        <v>167</v>
      </c>
      <c r="B168" t="s">
        <v>628</v>
      </c>
      <c r="J168" s="16"/>
      <c r="K168" s="9" t="s">
        <v>1269</v>
      </c>
      <c r="L168" s="10">
        <v>1</v>
      </c>
      <c r="M168" s="13">
        <v>0.18181818181818182</v>
      </c>
      <c r="N168" s="13">
        <v>0.18181818181818182</v>
      </c>
      <c r="O168" s="12">
        <v>70</v>
      </c>
      <c r="P168" s="3"/>
    </row>
    <row r="169" spans="1:16" ht="23" customHeight="1" x14ac:dyDescent="0.35">
      <c r="A169">
        <v>168</v>
      </c>
      <c r="B169" t="s">
        <v>35</v>
      </c>
      <c r="J169" s="16"/>
      <c r="K169" s="9" t="s">
        <v>1816</v>
      </c>
      <c r="L169" s="10">
        <v>1</v>
      </c>
      <c r="M169" s="13">
        <v>0.18181818181818182</v>
      </c>
      <c r="N169" s="13">
        <v>0.18181818181818182</v>
      </c>
      <c r="O169" s="12">
        <v>70.181818181818173</v>
      </c>
      <c r="P169" s="3"/>
    </row>
    <row r="170" spans="1:16" ht="115" customHeight="1" x14ac:dyDescent="0.35">
      <c r="A170">
        <v>169</v>
      </c>
      <c r="B170" t="s">
        <v>236</v>
      </c>
      <c r="J170" s="16"/>
      <c r="K170" s="9" t="s">
        <v>1533</v>
      </c>
      <c r="L170" s="10">
        <v>1</v>
      </c>
      <c r="M170" s="13">
        <v>0.18181818181818182</v>
      </c>
      <c r="N170" s="13">
        <v>0.18181818181818182</v>
      </c>
      <c r="O170" s="12">
        <v>70.36363636363636</v>
      </c>
      <c r="P170" s="3"/>
    </row>
    <row r="171" spans="1:16" ht="69" customHeight="1" x14ac:dyDescent="0.35">
      <c r="A171">
        <v>170</v>
      </c>
      <c r="B171" t="s">
        <v>638</v>
      </c>
      <c r="J171" s="16"/>
      <c r="K171" s="9" t="s">
        <v>1559</v>
      </c>
      <c r="L171" s="10">
        <v>1</v>
      </c>
      <c r="M171" s="13">
        <v>0.18181818181818182</v>
      </c>
      <c r="N171" s="13">
        <v>0.18181818181818182</v>
      </c>
      <c r="O171" s="12">
        <v>70.545454545454547</v>
      </c>
      <c r="P171" s="3"/>
    </row>
    <row r="172" spans="1:16" ht="92" customHeight="1" x14ac:dyDescent="0.35">
      <c r="A172">
        <v>171</v>
      </c>
      <c r="B172" t="s">
        <v>642</v>
      </c>
      <c r="J172" s="16"/>
      <c r="K172" s="9" t="s">
        <v>2115</v>
      </c>
      <c r="L172" s="10">
        <v>1</v>
      </c>
      <c r="M172" s="13">
        <v>0.18181818181818182</v>
      </c>
      <c r="N172" s="13">
        <v>0.18181818181818182</v>
      </c>
      <c r="O172" s="12">
        <v>70.727272727272734</v>
      </c>
      <c r="P172" s="3"/>
    </row>
    <row r="173" spans="1:16" ht="195.5" customHeight="1" x14ac:dyDescent="0.35">
      <c r="A173">
        <v>172</v>
      </c>
      <c r="B173" t="s">
        <v>178</v>
      </c>
      <c r="J173" s="16"/>
      <c r="K173" s="9" t="s">
        <v>1078</v>
      </c>
      <c r="L173" s="10">
        <v>1</v>
      </c>
      <c r="M173" s="13">
        <v>0.18181818181818182</v>
      </c>
      <c r="N173" s="13">
        <v>0.18181818181818182</v>
      </c>
      <c r="O173" s="12">
        <v>70.909090909090907</v>
      </c>
      <c r="P173" s="3"/>
    </row>
    <row r="174" spans="1:16" ht="172.5" customHeight="1" x14ac:dyDescent="0.35">
      <c r="A174">
        <v>173</v>
      </c>
      <c r="B174" t="s">
        <v>649</v>
      </c>
      <c r="J174" s="16"/>
      <c r="K174" s="9" t="s">
        <v>2220</v>
      </c>
      <c r="L174" s="10">
        <v>1</v>
      </c>
      <c r="M174" s="13">
        <v>0.18181818181818182</v>
      </c>
      <c r="N174" s="13">
        <v>0.18181818181818182</v>
      </c>
      <c r="O174" s="12">
        <v>71.090909090909093</v>
      </c>
      <c r="P174" s="3"/>
    </row>
    <row r="175" spans="1:16" ht="34.5" customHeight="1" x14ac:dyDescent="0.35">
      <c r="A175">
        <v>174</v>
      </c>
      <c r="B175" t="s">
        <v>236</v>
      </c>
      <c r="J175" s="16"/>
      <c r="K175" s="9" t="s">
        <v>1112</v>
      </c>
      <c r="L175" s="10">
        <v>1</v>
      </c>
      <c r="M175" s="13">
        <v>0.18181818181818182</v>
      </c>
      <c r="N175" s="13">
        <v>0.18181818181818182</v>
      </c>
      <c r="O175" s="12">
        <v>71.27272727272728</v>
      </c>
      <c r="P175" s="3"/>
    </row>
    <row r="176" spans="1:16" ht="184" customHeight="1" x14ac:dyDescent="0.35">
      <c r="A176">
        <v>175</v>
      </c>
      <c r="B176" t="s">
        <v>210</v>
      </c>
      <c r="J176" s="16"/>
      <c r="K176" s="9" t="s">
        <v>463</v>
      </c>
      <c r="L176" s="10">
        <v>1</v>
      </c>
      <c r="M176" s="13">
        <v>0.18181818181818182</v>
      </c>
      <c r="N176" s="13">
        <v>0.18181818181818182</v>
      </c>
      <c r="O176" s="12">
        <v>71.454545454545453</v>
      </c>
      <c r="P176" s="3"/>
    </row>
    <row r="177" spans="1:16" ht="69" customHeight="1" x14ac:dyDescent="0.35">
      <c r="A177">
        <v>176</v>
      </c>
      <c r="B177" t="s">
        <v>52</v>
      </c>
      <c r="J177" s="16"/>
      <c r="K177" s="9" t="s">
        <v>1170</v>
      </c>
      <c r="L177" s="10">
        <v>1</v>
      </c>
      <c r="M177" s="13">
        <v>0.18181818181818182</v>
      </c>
      <c r="N177" s="13">
        <v>0.18181818181818182</v>
      </c>
      <c r="O177" s="12">
        <v>71.636363636363626</v>
      </c>
      <c r="P177" s="3"/>
    </row>
    <row r="178" spans="1:16" ht="103.5" customHeight="1" x14ac:dyDescent="0.35">
      <c r="A178">
        <v>177</v>
      </c>
      <c r="B178" t="s">
        <v>662</v>
      </c>
      <c r="J178" s="16"/>
      <c r="K178" s="9" t="s">
        <v>774</v>
      </c>
      <c r="L178" s="10">
        <v>1</v>
      </c>
      <c r="M178" s="13">
        <v>0.18181818181818182</v>
      </c>
      <c r="N178" s="13">
        <v>0.18181818181818182</v>
      </c>
      <c r="O178" s="12">
        <v>71.818181818181813</v>
      </c>
      <c r="P178" s="3"/>
    </row>
    <row r="179" spans="1:16" ht="115" customHeight="1" x14ac:dyDescent="0.35">
      <c r="A179">
        <v>178</v>
      </c>
      <c r="B179" t="s">
        <v>43</v>
      </c>
      <c r="J179" s="16"/>
      <c r="K179" s="9" t="s">
        <v>118</v>
      </c>
      <c r="L179" s="10">
        <v>1</v>
      </c>
      <c r="M179" s="13">
        <v>0.18181818181818182</v>
      </c>
      <c r="N179" s="13">
        <v>0.18181818181818182</v>
      </c>
      <c r="O179" s="12">
        <v>72</v>
      </c>
      <c r="P179" s="3"/>
    </row>
    <row r="180" spans="1:16" ht="126.5" customHeight="1" x14ac:dyDescent="0.35">
      <c r="A180">
        <v>179</v>
      </c>
      <c r="B180" t="s">
        <v>669</v>
      </c>
      <c r="J180" s="16"/>
      <c r="K180" s="9" t="s">
        <v>1677</v>
      </c>
      <c r="L180" s="10">
        <v>1</v>
      </c>
      <c r="M180" s="13">
        <v>0.18181818181818182</v>
      </c>
      <c r="N180" s="13">
        <v>0.18181818181818182</v>
      </c>
      <c r="O180" s="12">
        <v>72.181818181818187</v>
      </c>
      <c r="P180" s="3"/>
    </row>
    <row r="181" spans="1:16" ht="34.5" customHeight="1" x14ac:dyDescent="0.35">
      <c r="A181">
        <v>180</v>
      </c>
      <c r="B181" t="s">
        <v>210</v>
      </c>
      <c r="J181" s="16"/>
      <c r="K181" s="9" t="s">
        <v>198</v>
      </c>
      <c r="L181" s="10">
        <v>1</v>
      </c>
      <c r="M181" s="13">
        <v>0.18181818181818182</v>
      </c>
      <c r="N181" s="13">
        <v>0.18181818181818182</v>
      </c>
      <c r="O181" s="12">
        <v>72.36363636363636</v>
      </c>
      <c r="P181" s="3"/>
    </row>
    <row r="182" spans="1:16" ht="80.5" customHeight="1" x14ac:dyDescent="0.35">
      <c r="A182">
        <v>181</v>
      </c>
      <c r="B182" t="s">
        <v>676</v>
      </c>
      <c r="J182" s="16"/>
      <c r="K182" s="9" t="s">
        <v>899</v>
      </c>
      <c r="L182" s="10">
        <v>1</v>
      </c>
      <c r="M182" s="13">
        <v>0.18181818181818182</v>
      </c>
      <c r="N182" s="13">
        <v>0.18181818181818182</v>
      </c>
      <c r="O182" s="12">
        <v>72.545454545454547</v>
      </c>
      <c r="P182" s="3"/>
    </row>
    <row r="183" spans="1:16" ht="103.5" customHeight="1" x14ac:dyDescent="0.35">
      <c r="A183">
        <v>182</v>
      </c>
      <c r="B183" t="s">
        <v>35</v>
      </c>
      <c r="J183" s="16"/>
      <c r="K183" s="9" t="s">
        <v>240</v>
      </c>
      <c r="L183" s="10">
        <v>1</v>
      </c>
      <c r="M183" s="13">
        <v>0.18181818181818182</v>
      </c>
      <c r="N183" s="13">
        <v>0.18181818181818182</v>
      </c>
      <c r="O183" s="12">
        <v>72.727272727272734</v>
      </c>
      <c r="P183" s="3"/>
    </row>
    <row r="184" spans="1:16" ht="115" customHeight="1" x14ac:dyDescent="0.35">
      <c r="A184">
        <v>183</v>
      </c>
      <c r="B184" t="s">
        <v>683</v>
      </c>
      <c r="J184" s="16"/>
      <c r="K184" s="9" t="s">
        <v>569</v>
      </c>
      <c r="L184" s="10">
        <v>1</v>
      </c>
      <c r="M184" s="13">
        <v>0.18181818181818182</v>
      </c>
      <c r="N184" s="13">
        <v>0.18181818181818182</v>
      </c>
      <c r="O184" s="12">
        <v>72.909090909090907</v>
      </c>
      <c r="P184" s="3"/>
    </row>
    <row r="185" spans="1:16" ht="115" customHeight="1" x14ac:dyDescent="0.35">
      <c r="A185">
        <v>184</v>
      </c>
      <c r="B185" t="s">
        <v>687</v>
      </c>
      <c r="J185" s="16"/>
      <c r="K185" s="9" t="s">
        <v>935</v>
      </c>
      <c r="L185" s="10">
        <v>1</v>
      </c>
      <c r="M185" s="13">
        <v>0.18181818181818182</v>
      </c>
      <c r="N185" s="13">
        <v>0.18181818181818182</v>
      </c>
      <c r="O185" s="12">
        <v>73.090909090909093</v>
      </c>
      <c r="P185" s="3"/>
    </row>
    <row r="186" spans="1:16" ht="80.5" customHeight="1" x14ac:dyDescent="0.35">
      <c r="A186">
        <v>185</v>
      </c>
      <c r="B186" t="s">
        <v>691</v>
      </c>
      <c r="J186" s="16"/>
      <c r="K186" s="9" t="s">
        <v>902</v>
      </c>
      <c r="L186" s="10">
        <v>1</v>
      </c>
      <c r="M186" s="13">
        <v>0.18181818181818182</v>
      </c>
      <c r="N186" s="13">
        <v>0.18181818181818182</v>
      </c>
      <c r="O186" s="12">
        <v>73.27272727272728</v>
      </c>
      <c r="P186" s="3"/>
    </row>
    <row r="187" spans="1:16" ht="46" customHeight="1" x14ac:dyDescent="0.35">
      <c r="A187">
        <v>186</v>
      </c>
      <c r="B187" t="s">
        <v>695</v>
      </c>
      <c r="J187" s="16"/>
      <c r="K187" s="9" t="s">
        <v>835</v>
      </c>
      <c r="L187" s="10">
        <v>1</v>
      </c>
      <c r="M187" s="13">
        <v>0.18181818181818182</v>
      </c>
      <c r="N187" s="13">
        <v>0.18181818181818182</v>
      </c>
      <c r="O187" s="12">
        <v>73.454545454545453</v>
      </c>
      <c r="P187" s="3"/>
    </row>
    <row r="188" spans="1:16" ht="69" customHeight="1" x14ac:dyDescent="0.35">
      <c r="A188">
        <v>187</v>
      </c>
      <c r="B188" t="s">
        <v>698</v>
      </c>
      <c r="J188" s="16"/>
      <c r="K188" s="9" t="s">
        <v>515</v>
      </c>
      <c r="L188" s="10">
        <v>1</v>
      </c>
      <c r="M188" s="13">
        <v>0.18181818181818182</v>
      </c>
      <c r="N188" s="13">
        <v>0.18181818181818182</v>
      </c>
      <c r="O188" s="12">
        <v>73.636363636363626</v>
      </c>
      <c r="P188" s="3"/>
    </row>
    <row r="189" spans="1:16" ht="46" customHeight="1" x14ac:dyDescent="0.35">
      <c r="A189">
        <v>188</v>
      </c>
      <c r="B189" t="s">
        <v>554</v>
      </c>
      <c r="J189" s="16"/>
      <c r="K189" s="9" t="s">
        <v>1011</v>
      </c>
      <c r="L189" s="10">
        <v>1</v>
      </c>
      <c r="M189" s="13">
        <v>0.18181818181818182</v>
      </c>
      <c r="N189" s="13">
        <v>0.18181818181818182</v>
      </c>
      <c r="O189" s="12">
        <v>73.818181818181813</v>
      </c>
      <c r="P189" s="3"/>
    </row>
    <row r="190" spans="1:16" ht="103.5" customHeight="1" x14ac:dyDescent="0.35">
      <c r="A190">
        <v>189</v>
      </c>
      <c r="B190" t="s">
        <v>704</v>
      </c>
      <c r="J190" s="16"/>
      <c r="K190" s="9" t="s">
        <v>828</v>
      </c>
      <c r="L190" s="10">
        <v>1</v>
      </c>
      <c r="M190" s="13">
        <v>0.18181818181818182</v>
      </c>
      <c r="N190" s="13">
        <v>0.18181818181818182</v>
      </c>
      <c r="O190" s="12">
        <v>74</v>
      </c>
      <c r="P190" s="3"/>
    </row>
    <row r="191" spans="1:16" ht="46" customHeight="1" x14ac:dyDescent="0.35">
      <c r="A191">
        <v>190</v>
      </c>
      <c r="B191" t="s">
        <v>708</v>
      </c>
      <c r="J191" s="16"/>
      <c r="K191" s="9" t="s">
        <v>662</v>
      </c>
      <c r="L191" s="10">
        <v>1</v>
      </c>
      <c r="M191" s="13">
        <v>0.18181818181818182</v>
      </c>
      <c r="N191" s="13">
        <v>0.18181818181818182</v>
      </c>
      <c r="O191" s="12">
        <v>74.181818181818187</v>
      </c>
      <c r="P191" s="3"/>
    </row>
    <row r="192" spans="1:16" ht="138" customHeight="1" x14ac:dyDescent="0.35">
      <c r="A192">
        <v>191</v>
      </c>
      <c r="B192" t="s">
        <v>35</v>
      </c>
      <c r="J192" s="16"/>
      <c r="K192" s="9" t="s">
        <v>2072</v>
      </c>
      <c r="L192" s="10">
        <v>1</v>
      </c>
      <c r="M192" s="13">
        <v>0.18181818181818182</v>
      </c>
      <c r="N192" s="13">
        <v>0.18181818181818182</v>
      </c>
      <c r="O192" s="12">
        <v>74.36363636363636</v>
      </c>
      <c r="P192" s="3"/>
    </row>
    <row r="193" spans="1:16" ht="34.5" customHeight="1" x14ac:dyDescent="0.35">
      <c r="A193">
        <v>192</v>
      </c>
      <c r="B193" t="s">
        <v>715</v>
      </c>
      <c r="J193" s="16"/>
      <c r="K193" s="9" t="s">
        <v>2135</v>
      </c>
      <c r="L193" s="10">
        <v>1</v>
      </c>
      <c r="M193" s="13">
        <v>0.18181818181818182</v>
      </c>
      <c r="N193" s="13">
        <v>0.18181818181818182</v>
      </c>
      <c r="O193" s="12">
        <v>74.545454545454547</v>
      </c>
      <c r="P193" s="3"/>
    </row>
    <row r="194" spans="1:16" ht="34.5" customHeight="1" x14ac:dyDescent="0.35">
      <c r="A194">
        <v>193</v>
      </c>
      <c r="B194" t="s">
        <v>719</v>
      </c>
      <c r="J194" s="16"/>
      <c r="K194" s="9" t="s">
        <v>166</v>
      </c>
      <c r="L194" s="10">
        <v>1</v>
      </c>
      <c r="M194" s="13">
        <v>0.18181818181818182</v>
      </c>
      <c r="N194" s="13">
        <v>0.18181818181818182</v>
      </c>
      <c r="O194" s="12">
        <v>74.727272727272734</v>
      </c>
      <c r="P194" s="3"/>
    </row>
    <row r="195" spans="1:16" ht="138" customHeight="1" x14ac:dyDescent="0.35">
      <c r="A195">
        <v>194</v>
      </c>
      <c r="B195" t="s">
        <v>723</v>
      </c>
      <c r="J195" s="16"/>
      <c r="K195" s="9" t="s">
        <v>2357</v>
      </c>
      <c r="L195" s="10">
        <v>1</v>
      </c>
      <c r="M195" s="13">
        <v>0.18181818181818182</v>
      </c>
      <c r="N195" s="13">
        <v>0.18181818181818182</v>
      </c>
      <c r="O195" s="12">
        <v>74.909090909090921</v>
      </c>
      <c r="P195" s="3"/>
    </row>
    <row r="196" spans="1:16" ht="149.5" customHeight="1" x14ac:dyDescent="0.35">
      <c r="A196">
        <v>195</v>
      </c>
      <c r="B196" t="s">
        <v>236</v>
      </c>
      <c r="J196" s="16"/>
      <c r="K196" s="9" t="s">
        <v>1916</v>
      </c>
      <c r="L196" s="10">
        <v>1</v>
      </c>
      <c r="M196" s="13">
        <v>0.18181818181818182</v>
      </c>
      <c r="N196" s="13">
        <v>0.18181818181818182</v>
      </c>
      <c r="O196" s="12">
        <v>75.090909090909079</v>
      </c>
      <c r="P196" s="3"/>
    </row>
    <row r="197" spans="1:16" ht="46" customHeight="1" x14ac:dyDescent="0.35">
      <c r="A197">
        <v>196</v>
      </c>
      <c r="B197" t="s">
        <v>236</v>
      </c>
      <c r="J197" s="16"/>
      <c r="K197" s="9" t="s">
        <v>811</v>
      </c>
      <c r="L197" s="10">
        <v>1</v>
      </c>
      <c r="M197" s="13">
        <v>0.18181818181818182</v>
      </c>
      <c r="N197" s="13">
        <v>0.18181818181818182</v>
      </c>
      <c r="O197" s="12">
        <v>75.272727272727266</v>
      </c>
      <c r="P197" s="3"/>
    </row>
    <row r="198" spans="1:16" ht="23" customHeight="1" x14ac:dyDescent="0.35">
      <c r="A198">
        <v>197</v>
      </c>
      <c r="B198" t="s">
        <v>731</v>
      </c>
      <c r="J198" s="16"/>
      <c r="K198" s="9" t="s">
        <v>519</v>
      </c>
      <c r="L198" s="10">
        <v>1</v>
      </c>
      <c r="M198" s="13">
        <v>0.18181818181818182</v>
      </c>
      <c r="N198" s="13">
        <v>0.18181818181818182</v>
      </c>
      <c r="O198" s="12">
        <v>75.454545454545453</v>
      </c>
      <c r="P198" s="3"/>
    </row>
    <row r="199" spans="1:16" ht="115" customHeight="1" x14ac:dyDescent="0.35">
      <c r="A199">
        <v>198</v>
      </c>
      <c r="B199" t="s">
        <v>735</v>
      </c>
      <c r="J199" s="16"/>
      <c r="K199" s="9" t="s">
        <v>1553</v>
      </c>
      <c r="L199" s="10">
        <v>1</v>
      </c>
      <c r="M199" s="13">
        <v>0.18181818181818182</v>
      </c>
      <c r="N199" s="13">
        <v>0.18181818181818182</v>
      </c>
      <c r="O199" s="12">
        <v>75.63636363636364</v>
      </c>
      <c r="P199" s="3"/>
    </row>
    <row r="200" spans="1:16" ht="126.5" customHeight="1" x14ac:dyDescent="0.35">
      <c r="A200">
        <v>199</v>
      </c>
      <c r="B200" t="s">
        <v>71</v>
      </c>
      <c r="J200" s="16"/>
      <c r="K200" s="9" t="s">
        <v>1928</v>
      </c>
      <c r="L200" s="10">
        <v>1</v>
      </c>
      <c r="M200" s="13">
        <v>0.18181818181818182</v>
      </c>
      <c r="N200" s="13">
        <v>0.18181818181818182</v>
      </c>
      <c r="O200" s="12">
        <v>75.818181818181813</v>
      </c>
      <c r="P200" s="3"/>
    </row>
    <row r="201" spans="1:16" ht="161" customHeight="1" x14ac:dyDescent="0.35">
      <c r="A201">
        <v>200</v>
      </c>
      <c r="B201" t="s">
        <v>741</v>
      </c>
      <c r="J201" s="16"/>
      <c r="K201" s="9" t="s">
        <v>1934</v>
      </c>
      <c r="L201" s="10">
        <v>1</v>
      </c>
      <c r="M201" s="13">
        <v>0.18181818181818182</v>
      </c>
      <c r="N201" s="13">
        <v>0.18181818181818182</v>
      </c>
      <c r="O201" s="12">
        <v>76</v>
      </c>
      <c r="P201" s="3"/>
    </row>
    <row r="202" spans="1:16" ht="115" customHeight="1" x14ac:dyDescent="0.35">
      <c r="A202">
        <v>201</v>
      </c>
      <c r="B202" t="s">
        <v>745</v>
      </c>
      <c r="J202" s="16"/>
      <c r="K202" s="9" t="s">
        <v>1250</v>
      </c>
      <c r="L202" s="10">
        <v>1</v>
      </c>
      <c r="M202" s="13">
        <v>0.18181818181818182</v>
      </c>
      <c r="N202" s="13">
        <v>0.18181818181818182</v>
      </c>
      <c r="O202" s="12">
        <v>76.181818181818187</v>
      </c>
      <c r="P202" s="3"/>
    </row>
    <row r="203" spans="1:16" ht="161" customHeight="1" x14ac:dyDescent="0.35">
      <c r="A203">
        <v>202</v>
      </c>
      <c r="B203" t="s">
        <v>373</v>
      </c>
      <c r="J203" s="16"/>
      <c r="K203" s="9" t="s">
        <v>530</v>
      </c>
      <c r="L203" s="10">
        <v>1</v>
      </c>
      <c r="M203" s="13">
        <v>0.18181818181818182</v>
      </c>
      <c r="N203" s="13">
        <v>0.18181818181818182</v>
      </c>
      <c r="O203" s="12">
        <v>76.363636363636374</v>
      </c>
      <c r="P203" s="3"/>
    </row>
    <row r="204" spans="1:16" ht="69" customHeight="1" x14ac:dyDescent="0.35">
      <c r="A204">
        <v>203</v>
      </c>
      <c r="B204" t="s">
        <v>708</v>
      </c>
      <c r="J204" s="16"/>
      <c r="K204" s="9" t="s">
        <v>839</v>
      </c>
      <c r="L204" s="10">
        <v>1</v>
      </c>
      <c r="M204" s="13">
        <v>0.18181818181818182</v>
      </c>
      <c r="N204" s="13">
        <v>0.18181818181818182</v>
      </c>
      <c r="O204" s="12">
        <v>76.545454545454547</v>
      </c>
      <c r="P204" s="3"/>
    </row>
    <row r="205" spans="1:16" ht="92" customHeight="1" x14ac:dyDescent="0.35">
      <c r="A205">
        <v>204</v>
      </c>
      <c r="B205" t="s">
        <v>755</v>
      </c>
      <c r="J205" s="16"/>
      <c r="K205" s="9" t="s">
        <v>2368</v>
      </c>
      <c r="L205" s="10">
        <v>1</v>
      </c>
      <c r="M205" s="13">
        <v>0.18181818181818182</v>
      </c>
      <c r="N205" s="13">
        <v>0.18181818181818182</v>
      </c>
      <c r="O205" s="12">
        <v>76.72727272727272</v>
      </c>
      <c r="P205" s="3"/>
    </row>
    <row r="206" spans="1:16" ht="92" customHeight="1" x14ac:dyDescent="0.35">
      <c r="A206">
        <v>205</v>
      </c>
      <c r="B206" t="s">
        <v>759</v>
      </c>
      <c r="J206" s="16"/>
      <c r="K206" s="9" t="s">
        <v>1050</v>
      </c>
      <c r="L206" s="10">
        <v>1</v>
      </c>
      <c r="M206" s="13">
        <v>0.18181818181818182</v>
      </c>
      <c r="N206" s="13">
        <v>0.18181818181818182</v>
      </c>
      <c r="O206" s="12">
        <v>76.909090909090907</v>
      </c>
      <c r="P206" s="3"/>
    </row>
    <row r="207" spans="1:16" ht="115" customHeight="1" x14ac:dyDescent="0.35">
      <c r="A207">
        <v>206</v>
      </c>
      <c r="B207" t="s">
        <v>35</v>
      </c>
      <c r="J207" s="16"/>
      <c r="K207" s="9" t="s">
        <v>526</v>
      </c>
      <c r="L207" s="10">
        <v>1</v>
      </c>
      <c r="M207" s="13">
        <v>0.18181818181818182</v>
      </c>
      <c r="N207" s="13">
        <v>0.18181818181818182</v>
      </c>
      <c r="O207" s="12">
        <v>77.090909090909093</v>
      </c>
      <c r="P207" s="3"/>
    </row>
    <row r="208" spans="1:16" ht="103.5" customHeight="1" x14ac:dyDescent="0.35">
      <c r="A208">
        <v>207</v>
      </c>
      <c r="B208" t="s">
        <v>766</v>
      </c>
      <c r="J208" s="16"/>
      <c r="K208" s="9" t="s">
        <v>1505</v>
      </c>
      <c r="L208" s="10">
        <v>1</v>
      </c>
      <c r="M208" s="13">
        <v>0.18181818181818182</v>
      </c>
      <c r="N208" s="13">
        <v>0.18181818181818182</v>
      </c>
      <c r="O208" s="12">
        <v>77.272727272727266</v>
      </c>
      <c r="P208" s="3"/>
    </row>
    <row r="209" spans="1:16" ht="46" customHeight="1" x14ac:dyDescent="0.35">
      <c r="A209">
        <v>208</v>
      </c>
      <c r="B209" t="s">
        <v>770</v>
      </c>
      <c r="J209" s="16"/>
      <c r="K209" s="9" t="s">
        <v>892</v>
      </c>
      <c r="L209" s="10">
        <v>1</v>
      </c>
      <c r="M209" s="13">
        <v>0.18181818181818182</v>
      </c>
      <c r="N209" s="13">
        <v>0.18181818181818182</v>
      </c>
      <c r="O209" s="12">
        <v>77.454545454545453</v>
      </c>
      <c r="P209" s="3"/>
    </row>
    <row r="210" spans="1:16" ht="69" customHeight="1" x14ac:dyDescent="0.35">
      <c r="A210">
        <v>209</v>
      </c>
      <c r="B210" t="s">
        <v>774</v>
      </c>
      <c r="J210" s="16"/>
      <c r="K210" s="9" t="s">
        <v>22</v>
      </c>
      <c r="L210" s="10">
        <v>1</v>
      </c>
      <c r="M210" s="13">
        <v>0.18181818181818182</v>
      </c>
      <c r="N210" s="13">
        <v>0.18181818181818182</v>
      </c>
      <c r="O210" s="12">
        <v>77.63636363636364</v>
      </c>
      <c r="P210" s="3"/>
    </row>
    <row r="211" spans="1:16" ht="69" customHeight="1" x14ac:dyDescent="0.35">
      <c r="A211">
        <v>210</v>
      </c>
      <c r="B211" t="s">
        <v>778</v>
      </c>
      <c r="J211" s="16"/>
      <c r="K211" s="9" t="s">
        <v>698</v>
      </c>
      <c r="L211" s="10">
        <v>1</v>
      </c>
      <c r="M211" s="13">
        <v>0.18181818181818182</v>
      </c>
      <c r="N211" s="13">
        <v>0.18181818181818182</v>
      </c>
      <c r="O211" s="12">
        <v>77.818181818181813</v>
      </c>
      <c r="P211" s="3"/>
    </row>
    <row r="212" spans="1:16" ht="69" customHeight="1" x14ac:dyDescent="0.35">
      <c r="A212">
        <v>211</v>
      </c>
      <c r="B212" t="s">
        <v>782</v>
      </c>
      <c r="J212" s="16"/>
      <c r="K212" s="9" t="s">
        <v>1442</v>
      </c>
      <c r="L212" s="10">
        <v>1</v>
      </c>
      <c r="M212" s="13">
        <v>0.18181818181818182</v>
      </c>
      <c r="N212" s="13">
        <v>0.18181818181818182</v>
      </c>
      <c r="O212" s="12">
        <v>78</v>
      </c>
      <c r="P212" s="3"/>
    </row>
    <row r="213" spans="1:16" ht="92" customHeight="1" x14ac:dyDescent="0.35">
      <c r="A213">
        <v>212</v>
      </c>
      <c r="B213" t="s">
        <v>786</v>
      </c>
      <c r="J213" s="16"/>
      <c r="K213" s="9" t="s">
        <v>1725</v>
      </c>
      <c r="L213" s="10">
        <v>1</v>
      </c>
      <c r="M213" s="13">
        <v>0.18181818181818182</v>
      </c>
      <c r="N213" s="13">
        <v>0.18181818181818182</v>
      </c>
      <c r="O213" s="12">
        <v>78.181818181818187</v>
      </c>
      <c r="P213" s="3"/>
    </row>
    <row r="214" spans="1:16" ht="69" customHeight="1" x14ac:dyDescent="0.35">
      <c r="A214">
        <v>213</v>
      </c>
      <c r="B214" t="s">
        <v>790</v>
      </c>
      <c r="J214" s="16"/>
      <c r="K214" s="9" t="s">
        <v>369</v>
      </c>
      <c r="L214" s="10">
        <v>1</v>
      </c>
      <c r="M214" s="13">
        <v>0.18181818181818182</v>
      </c>
      <c r="N214" s="13">
        <v>0.18181818181818182</v>
      </c>
      <c r="O214" s="12">
        <v>78.363636363636374</v>
      </c>
      <c r="P214" s="3"/>
    </row>
    <row r="215" spans="1:16" ht="92" customHeight="1" x14ac:dyDescent="0.35">
      <c r="A215">
        <v>214</v>
      </c>
      <c r="B215" t="s">
        <v>794</v>
      </c>
      <c r="J215" s="16"/>
      <c r="K215" s="9" t="s">
        <v>868</v>
      </c>
      <c r="L215" s="10">
        <v>1</v>
      </c>
      <c r="M215" s="13">
        <v>0.18181818181818182</v>
      </c>
      <c r="N215" s="13">
        <v>0.18181818181818182</v>
      </c>
      <c r="O215" s="12">
        <v>78.545454545454547</v>
      </c>
      <c r="P215" s="3"/>
    </row>
    <row r="216" spans="1:16" ht="80.5" customHeight="1" x14ac:dyDescent="0.35">
      <c r="A216">
        <v>215</v>
      </c>
      <c r="B216" t="s">
        <v>470</v>
      </c>
      <c r="J216" s="16"/>
      <c r="K216" s="9" t="s">
        <v>2392</v>
      </c>
      <c r="L216" s="10">
        <v>1</v>
      </c>
      <c r="M216" s="13">
        <v>0.18181818181818182</v>
      </c>
      <c r="N216" s="13">
        <v>0.18181818181818182</v>
      </c>
      <c r="O216" s="12">
        <v>78.72727272727272</v>
      </c>
      <c r="P216" s="3"/>
    </row>
    <row r="217" spans="1:16" ht="103.5" customHeight="1" x14ac:dyDescent="0.35">
      <c r="A217">
        <v>216</v>
      </c>
      <c r="B217" t="s">
        <v>801</v>
      </c>
      <c r="J217" s="16"/>
      <c r="K217" s="9" t="s">
        <v>687</v>
      </c>
      <c r="L217" s="10">
        <v>1</v>
      </c>
      <c r="M217" s="13">
        <v>0.18181818181818182</v>
      </c>
      <c r="N217" s="13">
        <v>0.18181818181818182</v>
      </c>
      <c r="O217" s="12">
        <v>78.909090909090907</v>
      </c>
      <c r="P217" s="3"/>
    </row>
    <row r="218" spans="1:16" ht="69" customHeight="1" x14ac:dyDescent="0.35">
      <c r="A218">
        <v>217</v>
      </c>
      <c r="B218" t="s">
        <v>106</v>
      </c>
      <c r="J218" s="16"/>
      <c r="K218" s="9" t="s">
        <v>1491</v>
      </c>
      <c r="L218" s="10">
        <v>1</v>
      </c>
      <c r="M218" s="13">
        <v>0.18181818181818182</v>
      </c>
      <c r="N218" s="13">
        <v>0.18181818181818182</v>
      </c>
      <c r="O218" s="12">
        <v>79.090909090909093</v>
      </c>
      <c r="P218" s="3"/>
    </row>
    <row r="219" spans="1:16" ht="92" customHeight="1" x14ac:dyDescent="0.35">
      <c r="A219">
        <v>218</v>
      </c>
      <c r="B219" t="s">
        <v>778</v>
      </c>
      <c r="J219" s="16"/>
      <c r="K219" s="9" t="s">
        <v>2158</v>
      </c>
      <c r="L219" s="10">
        <v>1</v>
      </c>
      <c r="M219" s="13">
        <v>0.18181818181818182</v>
      </c>
      <c r="N219" s="13">
        <v>0.18181818181818182</v>
      </c>
      <c r="O219" s="12">
        <v>79.272727272727266</v>
      </c>
      <c r="P219" s="3"/>
    </row>
    <row r="220" spans="1:16" ht="80.5" customHeight="1" x14ac:dyDescent="0.35">
      <c r="A220">
        <v>219</v>
      </c>
      <c r="B220" t="s">
        <v>811</v>
      </c>
      <c r="J220" s="16"/>
      <c r="K220" s="9" t="s">
        <v>444</v>
      </c>
      <c r="L220" s="10">
        <v>1</v>
      </c>
      <c r="M220" s="13">
        <v>0.18181818181818182</v>
      </c>
      <c r="N220" s="13">
        <v>0.18181818181818182</v>
      </c>
      <c r="O220" s="12">
        <v>79.454545454545453</v>
      </c>
      <c r="P220" s="3"/>
    </row>
    <row r="221" spans="1:16" ht="46" customHeight="1" x14ac:dyDescent="0.35">
      <c r="A221">
        <v>220</v>
      </c>
      <c r="B221" t="s">
        <v>815</v>
      </c>
      <c r="J221" s="16"/>
      <c r="K221" s="9" t="s">
        <v>1498</v>
      </c>
      <c r="L221" s="10">
        <v>1</v>
      </c>
      <c r="M221" s="13">
        <v>0.18181818181818182</v>
      </c>
      <c r="N221" s="13">
        <v>0.18181818181818182</v>
      </c>
      <c r="O221" s="12">
        <v>79.63636363636364</v>
      </c>
      <c r="P221" s="3"/>
    </row>
    <row r="222" spans="1:16" ht="92" customHeight="1" x14ac:dyDescent="0.35">
      <c r="A222">
        <v>221</v>
      </c>
      <c r="B222" t="s">
        <v>35</v>
      </c>
      <c r="J222" s="16"/>
      <c r="K222" s="9" t="s">
        <v>228</v>
      </c>
      <c r="L222" s="10">
        <v>1</v>
      </c>
      <c r="M222" s="13">
        <v>0.18181818181818182</v>
      </c>
      <c r="N222" s="13">
        <v>0.18181818181818182</v>
      </c>
      <c r="O222" s="12">
        <v>79.818181818181827</v>
      </c>
      <c r="P222" s="3"/>
    </row>
    <row r="223" spans="1:16" ht="46" customHeight="1" x14ac:dyDescent="0.35">
      <c r="A223">
        <v>222</v>
      </c>
      <c r="B223" t="s">
        <v>778</v>
      </c>
      <c r="J223" s="16"/>
      <c r="K223" s="9" t="s">
        <v>305</v>
      </c>
      <c r="L223" s="10">
        <v>1</v>
      </c>
      <c r="M223" s="13">
        <v>0.18181818181818182</v>
      </c>
      <c r="N223" s="13">
        <v>0.18181818181818182</v>
      </c>
      <c r="O223" s="12">
        <v>80</v>
      </c>
      <c r="P223" s="3"/>
    </row>
    <row r="224" spans="1:16" ht="115" customHeight="1" x14ac:dyDescent="0.35">
      <c r="A224">
        <v>223</v>
      </c>
      <c r="B224" t="s">
        <v>824</v>
      </c>
      <c r="J224" s="16"/>
      <c r="K224" s="9" t="s">
        <v>56</v>
      </c>
      <c r="L224" s="10">
        <v>1</v>
      </c>
      <c r="M224" s="13">
        <v>0.18181818181818182</v>
      </c>
      <c r="N224" s="13">
        <v>0.18181818181818182</v>
      </c>
      <c r="O224" s="12">
        <v>80.181818181818173</v>
      </c>
      <c r="P224" s="3"/>
    </row>
    <row r="225" spans="1:16" ht="184" customHeight="1" x14ac:dyDescent="0.35">
      <c r="A225">
        <v>224</v>
      </c>
      <c r="B225" t="s">
        <v>828</v>
      </c>
      <c r="J225" s="16"/>
      <c r="K225" s="9" t="s">
        <v>1205</v>
      </c>
      <c r="L225" s="10">
        <v>1</v>
      </c>
      <c r="M225" s="13">
        <v>0.18181818181818182</v>
      </c>
      <c r="N225" s="13">
        <v>0.18181818181818182</v>
      </c>
      <c r="O225" s="12">
        <v>80.36363636363636</v>
      </c>
      <c r="P225" s="3"/>
    </row>
    <row r="226" spans="1:16" ht="23" customHeight="1" x14ac:dyDescent="0.35">
      <c r="A226">
        <v>225</v>
      </c>
      <c r="B226" t="s">
        <v>52</v>
      </c>
      <c r="J226" s="16"/>
      <c r="K226" s="9" t="s">
        <v>2414</v>
      </c>
      <c r="L226" s="10">
        <v>1</v>
      </c>
      <c r="M226" s="13">
        <v>0.18181818181818182</v>
      </c>
      <c r="N226" s="13">
        <v>0.18181818181818182</v>
      </c>
      <c r="O226" s="12">
        <v>80.545454545454547</v>
      </c>
      <c r="P226" s="3"/>
    </row>
    <row r="227" spans="1:16" ht="80.5" customHeight="1" x14ac:dyDescent="0.35">
      <c r="A227">
        <v>226</v>
      </c>
      <c r="B227" t="s">
        <v>835</v>
      </c>
      <c r="J227" s="16"/>
      <c r="K227" s="9" t="s">
        <v>313</v>
      </c>
      <c r="L227" s="10">
        <v>1</v>
      </c>
      <c r="M227" s="13">
        <v>0.18181818181818182</v>
      </c>
      <c r="N227" s="13">
        <v>0.18181818181818182</v>
      </c>
      <c r="O227" s="12">
        <v>80.72727272727272</v>
      </c>
      <c r="P227" s="3"/>
    </row>
    <row r="228" spans="1:16" ht="57.5" customHeight="1" x14ac:dyDescent="0.35">
      <c r="A228">
        <v>227</v>
      </c>
      <c r="B228" t="s">
        <v>839</v>
      </c>
      <c r="J228" s="16"/>
      <c r="K228" s="9" t="s">
        <v>152</v>
      </c>
      <c r="L228" s="10">
        <v>1</v>
      </c>
      <c r="M228" s="13">
        <v>0.18181818181818182</v>
      </c>
      <c r="N228" s="13">
        <v>0.18181818181818182</v>
      </c>
      <c r="O228" s="12">
        <v>80.909090909090907</v>
      </c>
      <c r="P228" s="3"/>
    </row>
    <row r="229" spans="1:16" ht="80.5" customHeight="1" x14ac:dyDescent="0.35">
      <c r="A229">
        <v>228</v>
      </c>
      <c r="B229" t="s">
        <v>843</v>
      </c>
      <c r="J229" s="16"/>
      <c r="K229" s="9" t="s">
        <v>2276</v>
      </c>
      <c r="L229" s="10">
        <v>1</v>
      </c>
      <c r="M229" s="13">
        <v>0.18181818181818182</v>
      </c>
      <c r="N229" s="13">
        <v>0.18181818181818182</v>
      </c>
      <c r="O229" s="12">
        <v>81.090909090909093</v>
      </c>
      <c r="P229" s="3"/>
    </row>
    <row r="230" spans="1:16" ht="161" customHeight="1" x14ac:dyDescent="0.35">
      <c r="A230">
        <v>229</v>
      </c>
      <c r="B230" t="s">
        <v>388</v>
      </c>
      <c r="J230" s="16"/>
      <c r="K230" s="9" t="s">
        <v>1265</v>
      </c>
      <c r="L230" s="10">
        <v>1</v>
      </c>
      <c r="M230" s="13">
        <v>0.18181818181818182</v>
      </c>
      <c r="N230" s="13">
        <v>0.18181818181818182</v>
      </c>
      <c r="O230" s="12">
        <v>81.27272727272728</v>
      </c>
      <c r="P230" s="3"/>
    </row>
    <row r="231" spans="1:16" ht="126.5" customHeight="1" x14ac:dyDescent="0.35">
      <c r="A231">
        <v>230</v>
      </c>
      <c r="B231" t="s">
        <v>850</v>
      </c>
      <c r="J231" s="16"/>
      <c r="K231" s="9" t="s">
        <v>1947</v>
      </c>
      <c r="L231" s="10">
        <v>1</v>
      </c>
      <c r="M231" s="13">
        <v>0.18181818181818182</v>
      </c>
      <c r="N231" s="13">
        <v>0.18181818181818182</v>
      </c>
      <c r="O231" s="12">
        <v>81.454545454545453</v>
      </c>
      <c r="P231" s="3"/>
    </row>
    <row r="232" spans="1:16" ht="92" customHeight="1" x14ac:dyDescent="0.35">
      <c r="A232">
        <v>231</v>
      </c>
      <c r="B232" t="s">
        <v>122</v>
      </c>
      <c r="J232" s="16"/>
      <c r="K232" s="9" t="s">
        <v>880</v>
      </c>
      <c r="L232" s="10">
        <v>1</v>
      </c>
      <c r="M232" s="13">
        <v>0.18181818181818182</v>
      </c>
      <c r="N232" s="13">
        <v>0.18181818181818182</v>
      </c>
      <c r="O232" s="12">
        <v>81.63636363636364</v>
      </c>
      <c r="P232" s="3"/>
    </row>
    <row r="233" spans="1:16" ht="80.5" customHeight="1" x14ac:dyDescent="0.35">
      <c r="A233">
        <v>232</v>
      </c>
      <c r="B233" t="s">
        <v>857</v>
      </c>
      <c r="J233" s="16"/>
      <c r="K233" s="9" t="s">
        <v>850</v>
      </c>
      <c r="L233" s="10">
        <v>1</v>
      </c>
      <c r="M233" s="13">
        <v>0.18181818181818182</v>
      </c>
      <c r="N233" s="13">
        <v>0.18181818181818182</v>
      </c>
      <c r="O233" s="12">
        <v>81.818181818181827</v>
      </c>
      <c r="P233" s="3"/>
    </row>
    <row r="234" spans="1:16" ht="57.5" customHeight="1" x14ac:dyDescent="0.35">
      <c r="A234">
        <v>233</v>
      </c>
      <c r="B234" t="s">
        <v>861</v>
      </c>
      <c r="J234" s="16"/>
      <c r="K234" s="9" t="s">
        <v>2043</v>
      </c>
      <c r="L234" s="10">
        <v>1</v>
      </c>
      <c r="M234" s="13">
        <v>0.18181818181818182</v>
      </c>
      <c r="N234" s="13">
        <v>0.18181818181818182</v>
      </c>
      <c r="O234" s="12">
        <v>82</v>
      </c>
      <c r="P234" s="3"/>
    </row>
    <row r="235" spans="1:16" ht="57.5" customHeight="1" x14ac:dyDescent="0.35">
      <c r="A235">
        <v>234</v>
      </c>
      <c r="B235" t="s">
        <v>35</v>
      </c>
      <c r="J235" s="16"/>
      <c r="K235" s="9" t="s">
        <v>755</v>
      </c>
      <c r="L235" s="10">
        <v>1</v>
      </c>
      <c r="M235" s="13">
        <v>0.18181818181818182</v>
      </c>
      <c r="N235" s="13">
        <v>0.18181818181818182</v>
      </c>
      <c r="O235" s="12">
        <v>82.181818181818173</v>
      </c>
      <c r="P235" s="3"/>
    </row>
    <row r="236" spans="1:16" ht="34.5" customHeight="1" x14ac:dyDescent="0.35">
      <c r="A236">
        <v>235</v>
      </c>
      <c r="B236" t="s">
        <v>868</v>
      </c>
      <c r="J236" s="16"/>
      <c r="K236" s="9" t="s">
        <v>1689</v>
      </c>
      <c r="L236" s="10">
        <v>1</v>
      </c>
      <c r="M236" s="13">
        <v>0.18181818181818182</v>
      </c>
      <c r="N236" s="13">
        <v>0.18181818181818182</v>
      </c>
      <c r="O236" s="12">
        <v>82.36363636363636</v>
      </c>
      <c r="P236" s="3"/>
    </row>
    <row r="237" spans="1:16" ht="34.5" customHeight="1" x14ac:dyDescent="0.35">
      <c r="A237">
        <v>236</v>
      </c>
      <c r="B237" t="s">
        <v>872</v>
      </c>
      <c r="J237" s="16"/>
      <c r="K237" s="9" t="s">
        <v>399</v>
      </c>
      <c r="L237" s="10">
        <v>1</v>
      </c>
      <c r="M237" s="13">
        <v>0.18181818181818182</v>
      </c>
      <c r="N237" s="13">
        <v>0.18181818181818182</v>
      </c>
      <c r="O237" s="12">
        <v>82.545454545454547</v>
      </c>
      <c r="P237" s="3"/>
    </row>
    <row r="238" spans="1:16" ht="46" customHeight="1" x14ac:dyDescent="0.35">
      <c r="A238">
        <v>237</v>
      </c>
      <c r="B238" t="s">
        <v>876</v>
      </c>
      <c r="J238" s="16"/>
      <c r="K238" s="9" t="s">
        <v>1626</v>
      </c>
      <c r="L238" s="10">
        <v>1</v>
      </c>
      <c r="M238" s="13">
        <v>0.18181818181818182</v>
      </c>
      <c r="N238" s="13">
        <v>0.18181818181818182</v>
      </c>
      <c r="O238" s="12">
        <v>82.727272727272734</v>
      </c>
      <c r="P238" s="3"/>
    </row>
    <row r="239" spans="1:16" ht="57.5" customHeight="1" x14ac:dyDescent="0.35">
      <c r="A239">
        <v>238</v>
      </c>
      <c r="B239" t="s">
        <v>880</v>
      </c>
      <c r="J239" s="16"/>
      <c r="K239" s="9" t="s">
        <v>1391</v>
      </c>
      <c r="L239" s="10">
        <v>1</v>
      </c>
      <c r="M239" s="13">
        <v>0.18181818181818182</v>
      </c>
      <c r="N239" s="13">
        <v>0.18181818181818182</v>
      </c>
      <c r="O239" s="12">
        <v>82.909090909090907</v>
      </c>
      <c r="P239" s="3"/>
    </row>
    <row r="240" spans="1:16" ht="34.5" customHeight="1" x14ac:dyDescent="0.35">
      <c r="A240">
        <v>239</v>
      </c>
      <c r="B240" t="s">
        <v>884</v>
      </c>
      <c r="J240" s="16"/>
      <c r="K240" s="9" t="s">
        <v>309</v>
      </c>
      <c r="L240" s="10">
        <v>1</v>
      </c>
      <c r="M240" s="13">
        <v>0.18181818181818182</v>
      </c>
      <c r="N240" s="13">
        <v>0.18181818181818182</v>
      </c>
      <c r="O240" s="12">
        <v>83.090909090909093</v>
      </c>
      <c r="P240" s="3"/>
    </row>
    <row r="241" spans="1:16" ht="46" customHeight="1" x14ac:dyDescent="0.35">
      <c r="A241">
        <v>240</v>
      </c>
      <c r="B241" t="s">
        <v>888</v>
      </c>
      <c r="J241" s="16"/>
      <c r="K241" s="9" t="s">
        <v>1086</v>
      </c>
      <c r="L241" s="10">
        <v>1</v>
      </c>
      <c r="M241" s="13">
        <v>0.18181818181818182</v>
      </c>
      <c r="N241" s="13">
        <v>0.18181818181818182</v>
      </c>
      <c r="O241" s="12">
        <v>83.27272727272728</v>
      </c>
      <c r="P241" s="3"/>
    </row>
    <row r="242" spans="1:16" ht="57.5" customHeight="1" x14ac:dyDescent="0.35">
      <c r="A242">
        <v>241</v>
      </c>
      <c r="B242" t="s">
        <v>892</v>
      </c>
      <c r="J242" s="16"/>
      <c r="K242" s="9" t="s">
        <v>1405</v>
      </c>
      <c r="L242" s="10">
        <v>1</v>
      </c>
      <c r="M242" s="13">
        <v>0.18181818181818182</v>
      </c>
      <c r="N242" s="13">
        <v>0.18181818181818182</v>
      </c>
      <c r="O242" s="12">
        <v>83.454545454545453</v>
      </c>
      <c r="P242" s="3"/>
    </row>
    <row r="243" spans="1:16" ht="46" customHeight="1" x14ac:dyDescent="0.35">
      <c r="A243">
        <v>242</v>
      </c>
      <c r="B243" t="s">
        <v>31</v>
      </c>
      <c r="J243" s="16"/>
      <c r="K243" s="9" t="s">
        <v>1119</v>
      </c>
      <c r="L243" s="10">
        <v>1</v>
      </c>
      <c r="M243" s="13">
        <v>0.18181818181818182</v>
      </c>
      <c r="N243" s="13">
        <v>0.18181818181818182</v>
      </c>
      <c r="O243" s="12">
        <v>83.636363636363626</v>
      </c>
      <c r="P243" s="3"/>
    </row>
    <row r="244" spans="1:16" ht="57.5" customHeight="1" x14ac:dyDescent="0.35">
      <c r="A244">
        <v>243</v>
      </c>
      <c r="B244" t="s">
        <v>899</v>
      </c>
      <c r="J244" s="16"/>
      <c r="K244" s="9" t="s">
        <v>1273</v>
      </c>
      <c r="L244" s="10">
        <v>1</v>
      </c>
      <c r="M244" s="13">
        <v>0.18181818181818182</v>
      </c>
      <c r="N244" s="13">
        <v>0.18181818181818182</v>
      </c>
      <c r="O244" s="12">
        <v>83.818181818181813</v>
      </c>
      <c r="P244" s="3"/>
    </row>
    <row r="245" spans="1:16" ht="57.5" customHeight="1" x14ac:dyDescent="0.35">
      <c r="A245">
        <v>244</v>
      </c>
      <c r="B245" t="s">
        <v>902</v>
      </c>
      <c r="J245" s="16"/>
      <c r="K245" s="9" t="s">
        <v>1844</v>
      </c>
      <c r="L245" s="10">
        <v>1</v>
      </c>
      <c r="M245" s="13">
        <v>0.18181818181818182</v>
      </c>
      <c r="N245" s="13">
        <v>0.18181818181818182</v>
      </c>
      <c r="O245" s="12">
        <v>84</v>
      </c>
      <c r="P245" s="3"/>
    </row>
    <row r="246" spans="1:16" ht="92" customHeight="1" x14ac:dyDescent="0.35">
      <c r="A246">
        <v>245</v>
      </c>
      <c r="B246" t="s">
        <v>906</v>
      </c>
      <c r="J246" s="16"/>
      <c r="K246" s="9" t="s">
        <v>974</v>
      </c>
      <c r="L246" s="10">
        <v>1</v>
      </c>
      <c r="M246" s="13">
        <v>0.18181818181818182</v>
      </c>
      <c r="N246" s="13">
        <v>0.18181818181818182</v>
      </c>
      <c r="O246" s="12">
        <v>84.181818181818187</v>
      </c>
      <c r="P246" s="3"/>
    </row>
    <row r="247" spans="1:16" ht="172.5" customHeight="1" x14ac:dyDescent="0.35">
      <c r="A247">
        <v>246</v>
      </c>
      <c r="B247" t="s">
        <v>910</v>
      </c>
      <c r="J247" s="16"/>
      <c r="K247" s="9" t="s">
        <v>1291</v>
      </c>
      <c r="L247" s="10">
        <v>1</v>
      </c>
      <c r="M247" s="13">
        <v>0.18181818181818182</v>
      </c>
      <c r="N247" s="13">
        <v>0.18181818181818182</v>
      </c>
      <c r="O247" s="12">
        <v>84.36363636363636</v>
      </c>
      <c r="P247" s="3"/>
    </row>
    <row r="248" spans="1:16" ht="23" customHeight="1" x14ac:dyDescent="0.35">
      <c r="A248">
        <v>247</v>
      </c>
      <c r="B248" t="s">
        <v>337</v>
      </c>
      <c r="J248" s="16"/>
      <c r="K248" s="9" t="s">
        <v>704</v>
      </c>
      <c r="L248" s="10">
        <v>1</v>
      </c>
      <c r="M248" s="13">
        <v>0.18181818181818182</v>
      </c>
      <c r="N248" s="13">
        <v>0.18181818181818182</v>
      </c>
      <c r="O248" s="12">
        <v>84.545454545454547</v>
      </c>
      <c r="P248" s="3"/>
    </row>
    <row r="249" spans="1:16" ht="115" customHeight="1" x14ac:dyDescent="0.35">
      <c r="A249">
        <v>248</v>
      </c>
      <c r="B249" t="s">
        <v>106</v>
      </c>
      <c r="J249" s="16"/>
      <c r="K249" s="9" t="s">
        <v>906</v>
      </c>
      <c r="L249" s="10">
        <v>1</v>
      </c>
      <c r="M249" s="13">
        <v>0.18181818181818182</v>
      </c>
      <c r="N249" s="13">
        <v>0.18181818181818182</v>
      </c>
      <c r="O249" s="12">
        <v>84.727272727272734</v>
      </c>
      <c r="P249" s="3"/>
    </row>
    <row r="250" spans="1:16" ht="57.5" customHeight="1" x14ac:dyDescent="0.35">
      <c r="A250">
        <v>249</v>
      </c>
      <c r="B250" t="s">
        <v>920</v>
      </c>
      <c r="J250" s="16"/>
      <c r="K250" s="9" t="s">
        <v>144</v>
      </c>
      <c r="L250" s="10">
        <v>1</v>
      </c>
      <c r="M250" s="13">
        <v>0.18181818181818182</v>
      </c>
      <c r="N250" s="13">
        <v>0.18181818181818182</v>
      </c>
      <c r="O250" s="12">
        <v>84.909090909090907</v>
      </c>
      <c r="P250" s="3"/>
    </row>
    <row r="251" spans="1:16" ht="218.5" customHeight="1" x14ac:dyDescent="0.35">
      <c r="A251">
        <v>250</v>
      </c>
      <c r="B251" t="s">
        <v>260</v>
      </c>
      <c r="J251" s="16"/>
      <c r="K251" s="9" t="s">
        <v>1619</v>
      </c>
      <c r="L251" s="10">
        <v>1</v>
      </c>
      <c r="M251" s="13">
        <v>0.18181818181818182</v>
      </c>
      <c r="N251" s="13">
        <v>0.18181818181818182</v>
      </c>
      <c r="O251" s="12">
        <v>85.090909090909093</v>
      </c>
      <c r="P251" s="3"/>
    </row>
    <row r="252" spans="1:16" ht="46" customHeight="1" x14ac:dyDescent="0.35">
      <c r="A252">
        <v>251</v>
      </c>
      <c r="B252" t="s">
        <v>927</v>
      </c>
      <c r="J252" s="16"/>
      <c r="K252" s="9" t="s">
        <v>1882</v>
      </c>
      <c r="L252" s="10">
        <v>1</v>
      </c>
      <c r="M252" s="13">
        <v>0.18181818181818182</v>
      </c>
      <c r="N252" s="13">
        <v>0.18181818181818182</v>
      </c>
      <c r="O252" s="12">
        <v>85.27272727272728</v>
      </c>
      <c r="P252" s="3"/>
    </row>
    <row r="253" spans="1:16" ht="126.5" customHeight="1" x14ac:dyDescent="0.35">
      <c r="A253">
        <v>252</v>
      </c>
      <c r="B253" t="s">
        <v>931</v>
      </c>
      <c r="J253" s="16"/>
      <c r="K253" s="9" t="s">
        <v>1718</v>
      </c>
      <c r="L253" s="10">
        <v>1</v>
      </c>
      <c r="M253" s="13">
        <v>0.18181818181818182</v>
      </c>
      <c r="N253" s="13">
        <v>0.18181818181818182</v>
      </c>
      <c r="O253" s="12">
        <v>85.454545454545453</v>
      </c>
      <c r="P253" s="3"/>
    </row>
    <row r="254" spans="1:16" ht="23" customHeight="1" x14ac:dyDescent="0.35">
      <c r="A254">
        <v>253</v>
      </c>
      <c r="B254" t="s">
        <v>935</v>
      </c>
      <c r="J254" s="16"/>
      <c r="K254" s="9" t="s">
        <v>2313</v>
      </c>
      <c r="L254" s="10">
        <v>1</v>
      </c>
      <c r="M254" s="13">
        <v>0.18181818181818182</v>
      </c>
      <c r="N254" s="13">
        <v>0.18181818181818182</v>
      </c>
      <c r="O254" s="12">
        <v>85.636363636363626</v>
      </c>
      <c r="P254" s="3"/>
    </row>
    <row r="255" spans="1:16" ht="57.5" customHeight="1" x14ac:dyDescent="0.35">
      <c r="A255">
        <v>254</v>
      </c>
      <c r="B255" t="s">
        <v>939</v>
      </c>
      <c r="J255" s="16"/>
      <c r="K255" s="9" t="s">
        <v>691</v>
      </c>
      <c r="L255" s="10">
        <v>1</v>
      </c>
      <c r="M255" s="13">
        <v>0.18181818181818182</v>
      </c>
      <c r="N255" s="13">
        <v>0.18181818181818182</v>
      </c>
      <c r="O255" s="12">
        <v>85.818181818181813</v>
      </c>
      <c r="P255" s="3"/>
    </row>
    <row r="256" spans="1:16" ht="126.5" customHeight="1" x14ac:dyDescent="0.35">
      <c r="A256">
        <v>255</v>
      </c>
      <c r="B256" t="s">
        <v>236</v>
      </c>
      <c r="J256" s="16"/>
      <c r="K256" s="9" t="s">
        <v>1144</v>
      </c>
      <c r="L256" s="10">
        <v>1</v>
      </c>
      <c r="M256" s="13">
        <v>0.18181818181818182</v>
      </c>
      <c r="N256" s="13">
        <v>0.18181818181818182</v>
      </c>
      <c r="O256" s="12">
        <v>86</v>
      </c>
      <c r="P256" s="3"/>
    </row>
    <row r="257" spans="1:16" ht="34.5" customHeight="1" x14ac:dyDescent="0.35">
      <c r="A257">
        <v>256</v>
      </c>
      <c r="B257" t="s">
        <v>236</v>
      </c>
      <c r="J257" s="16"/>
      <c r="K257" s="9" t="s">
        <v>134</v>
      </c>
      <c r="L257" s="10">
        <v>1</v>
      </c>
      <c r="M257" s="13">
        <v>0.18181818181818182</v>
      </c>
      <c r="N257" s="13">
        <v>0.18181818181818182</v>
      </c>
      <c r="O257" s="12">
        <v>86.181818181818187</v>
      </c>
      <c r="P257" s="3"/>
    </row>
    <row r="258" spans="1:16" ht="34.5" customHeight="1" x14ac:dyDescent="0.35">
      <c r="A258">
        <v>257</v>
      </c>
      <c r="B258" t="s">
        <v>949</v>
      </c>
      <c r="J258" s="16"/>
      <c r="K258" s="9" t="s">
        <v>78</v>
      </c>
      <c r="L258" s="10">
        <v>1</v>
      </c>
      <c r="M258" s="13">
        <v>0.18181818181818182</v>
      </c>
      <c r="N258" s="13">
        <v>0.18181818181818182</v>
      </c>
      <c r="O258" s="12">
        <v>86.36363636363636</v>
      </c>
      <c r="P258" s="3"/>
    </row>
    <row r="259" spans="1:16" ht="23" customHeight="1" x14ac:dyDescent="0.35">
      <c r="A259">
        <v>258</v>
      </c>
      <c r="B259" t="s">
        <v>210</v>
      </c>
      <c r="J259" s="16"/>
      <c r="K259" s="9" t="s">
        <v>676</v>
      </c>
      <c r="L259" s="10">
        <v>1</v>
      </c>
      <c r="M259" s="13">
        <v>0.18181818181818182</v>
      </c>
      <c r="N259" s="13">
        <v>0.18181818181818182</v>
      </c>
      <c r="O259" s="12">
        <v>86.545454545454547</v>
      </c>
      <c r="P259" s="3"/>
    </row>
    <row r="260" spans="1:16" ht="23" customHeight="1" x14ac:dyDescent="0.35">
      <c r="A260">
        <v>259</v>
      </c>
      <c r="B260" t="s">
        <v>956</v>
      </c>
      <c r="J260" s="16"/>
      <c r="K260" s="9" t="s">
        <v>499</v>
      </c>
      <c r="L260" s="10">
        <v>1</v>
      </c>
      <c r="M260" s="13">
        <v>0.18181818181818182</v>
      </c>
      <c r="N260" s="13">
        <v>0.18181818181818182</v>
      </c>
      <c r="O260" s="12">
        <v>86.727272727272734</v>
      </c>
      <c r="P260" s="3"/>
    </row>
    <row r="261" spans="1:16" ht="149.5" customHeight="1" x14ac:dyDescent="0.35">
      <c r="A261">
        <v>260</v>
      </c>
      <c r="B261" t="s">
        <v>960</v>
      </c>
      <c r="J261" s="16"/>
      <c r="K261" s="9" t="s">
        <v>1280</v>
      </c>
      <c r="L261" s="10">
        <v>1</v>
      </c>
      <c r="M261" s="13">
        <v>0.18181818181818182</v>
      </c>
      <c r="N261" s="13">
        <v>0.18181818181818182</v>
      </c>
      <c r="O261" s="12">
        <v>86.909090909090907</v>
      </c>
      <c r="P261" s="3"/>
    </row>
    <row r="262" spans="1:16" ht="34.5" customHeight="1" x14ac:dyDescent="0.35">
      <c r="A262">
        <v>261</v>
      </c>
      <c r="B262" t="s">
        <v>71</v>
      </c>
      <c r="J262" s="16"/>
      <c r="K262" s="9" t="s">
        <v>931</v>
      </c>
      <c r="L262" s="10">
        <v>1</v>
      </c>
      <c r="M262" s="13">
        <v>0.18181818181818182</v>
      </c>
      <c r="N262" s="13">
        <v>0.18181818181818182</v>
      </c>
      <c r="O262" s="12">
        <v>87.090909090909079</v>
      </c>
      <c r="P262" s="3"/>
    </row>
    <row r="263" spans="1:16" ht="138" customHeight="1" x14ac:dyDescent="0.35">
      <c r="A263">
        <v>262</v>
      </c>
      <c r="B263" t="s">
        <v>35</v>
      </c>
      <c r="J263" s="16"/>
      <c r="K263" s="9" t="s">
        <v>1042</v>
      </c>
      <c r="L263" s="10">
        <v>1</v>
      </c>
      <c r="M263" s="13">
        <v>0.18181818181818182</v>
      </c>
      <c r="N263" s="13">
        <v>0.18181818181818182</v>
      </c>
      <c r="O263" s="12">
        <v>87.272727272727266</v>
      </c>
      <c r="P263" s="3"/>
    </row>
    <row r="264" spans="1:16" ht="184" customHeight="1" x14ac:dyDescent="0.35">
      <c r="A264">
        <v>263</v>
      </c>
      <c r="B264" t="s">
        <v>970</v>
      </c>
      <c r="J264" s="16"/>
      <c r="K264" s="9" t="s">
        <v>482</v>
      </c>
      <c r="L264" s="10">
        <v>1</v>
      </c>
      <c r="M264" s="13">
        <v>0.18181818181818182</v>
      </c>
      <c r="N264" s="13">
        <v>0.18181818181818182</v>
      </c>
      <c r="O264" s="12">
        <v>87.454545454545453</v>
      </c>
      <c r="P264" s="3"/>
    </row>
    <row r="265" spans="1:16" ht="172.5" customHeight="1" x14ac:dyDescent="0.35">
      <c r="A265">
        <v>264</v>
      </c>
      <c r="B265" t="s">
        <v>974</v>
      </c>
      <c r="J265" s="16"/>
      <c r="K265" s="9" t="s">
        <v>503</v>
      </c>
      <c r="L265" s="10">
        <v>1</v>
      </c>
      <c r="M265" s="13">
        <v>0.18181818181818182</v>
      </c>
      <c r="N265" s="13">
        <v>0.18181818181818182</v>
      </c>
      <c r="O265" s="12">
        <v>87.63636363636364</v>
      </c>
      <c r="P265" s="3"/>
    </row>
    <row r="266" spans="1:16" ht="207" customHeight="1" x14ac:dyDescent="0.35">
      <c r="A266">
        <v>265</v>
      </c>
      <c r="B266" t="s">
        <v>978</v>
      </c>
      <c r="J266" s="16"/>
      <c r="K266" s="9" t="s">
        <v>1254</v>
      </c>
      <c r="L266" s="10">
        <v>1</v>
      </c>
      <c r="M266" s="13">
        <v>0.18181818181818182</v>
      </c>
      <c r="N266" s="13">
        <v>0.18181818181818182</v>
      </c>
      <c r="O266" s="12">
        <v>87.818181818181813</v>
      </c>
      <c r="P266" s="3"/>
    </row>
    <row r="267" spans="1:16" ht="115" customHeight="1" x14ac:dyDescent="0.35">
      <c r="A267">
        <v>266</v>
      </c>
      <c r="B267" t="s">
        <v>982</v>
      </c>
      <c r="J267" s="16"/>
      <c r="K267" s="9" t="s">
        <v>695</v>
      </c>
      <c r="L267" s="10">
        <v>1</v>
      </c>
      <c r="M267" s="13">
        <v>0.18181818181818182</v>
      </c>
      <c r="N267" s="13">
        <v>0.18181818181818182</v>
      </c>
      <c r="O267" s="12">
        <v>88</v>
      </c>
      <c r="P267" s="3"/>
    </row>
    <row r="268" spans="1:16" ht="161" customHeight="1" x14ac:dyDescent="0.35">
      <c r="A268">
        <v>267</v>
      </c>
      <c r="B268" t="s">
        <v>270</v>
      </c>
      <c r="J268" s="16"/>
      <c r="K268" s="9" t="s">
        <v>1033</v>
      </c>
      <c r="L268" s="10">
        <v>1</v>
      </c>
      <c r="M268" s="13">
        <v>0.18181818181818182</v>
      </c>
      <c r="N268" s="13">
        <v>0.18181818181818182</v>
      </c>
      <c r="O268" s="12">
        <v>88.181818181818187</v>
      </c>
      <c r="P268" s="3"/>
    </row>
    <row r="269" spans="1:16" ht="149.5" customHeight="1" x14ac:dyDescent="0.35">
      <c r="A269">
        <v>268</v>
      </c>
      <c r="B269" t="s">
        <v>989</v>
      </c>
      <c r="J269" s="16"/>
      <c r="K269" s="9" t="s">
        <v>1213</v>
      </c>
      <c r="L269" s="10">
        <v>1</v>
      </c>
      <c r="M269" s="13">
        <v>0.18181818181818182</v>
      </c>
      <c r="N269" s="13">
        <v>0.18181818181818182</v>
      </c>
      <c r="O269" s="12">
        <v>88.36363636363636</v>
      </c>
      <c r="P269" s="3"/>
    </row>
    <row r="270" spans="1:16" ht="195.5" customHeight="1" x14ac:dyDescent="0.35">
      <c r="A270">
        <v>269</v>
      </c>
      <c r="B270" t="s">
        <v>993</v>
      </c>
      <c r="J270" s="16"/>
      <c r="K270" s="9" t="s">
        <v>256</v>
      </c>
      <c r="L270" s="10">
        <v>1</v>
      </c>
      <c r="M270" s="13">
        <v>0.18181818181818182</v>
      </c>
      <c r="N270" s="13">
        <v>0.18181818181818182</v>
      </c>
      <c r="O270" s="12">
        <v>88.545454545454547</v>
      </c>
      <c r="P270" s="3"/>
    </row>
    <row r="271" spans="1:16" ht="161" customHeight="1" x14ac:dyDescent="0.35">
      <c r="A271">
        <v>270</v>
      </c>
      <c r="B271" t="s">
        <v>997</v>
      </c>
      <c r="J271" s="16"/>
      <c r="K271" s="9" t="s">
        <v>888</v>
      </c>
      <c r="L271" s="10">
        <v>1</v>
      </c>
      <c r="M271" s="13">
        <v>0.18181818181818182</v>
      </c>
      <c r="N271" s="13">
        <v>0.18181818181818182</v>
      </c>
      <c r="O271" s="12">
        <v>88.727272727272734</v>
      </c>
      <c r="P271" s="3"/>
    </row>
    <row r="272" spans="1:16" ht="172.5" customHeight="1" x14ac:dyDescent="0.35">
      <c r="A272">
        <v>271</v>
      </c>
      <c r="B272" t="s">
        <v>1001</v>
      </c>
      <c r="J272" s="16"/>
      <c r="K272" s="9" t="s">
        <v>1071</v>
      </c>
      <c r="L272" s="10">
        <v>1</v>
      </c>
      <c r="M272" s="13">
        <v>0.18181818181818182</v>
      </c>
      <c r="N272" s="13">
        <v>0.18181818181818182</v>
      </c>
      <c r="O272" s="12">
        <v>88.909090909090907</v>
      </c>
      <c r="P272" s="3"/>
    </row>
    <row r="273" spans="1:16" ht="195.5" customHeight="1" x14ac:dyDescent="0.35">
      <c r="A273">
        <v>272</v>
      </c>
      <c r="B273" t="s">
        <v>17</v>
      </c>
      <c r="J273" s="16"/>
      <c r="K273" s="9" t="s">
        <v>1258</v>
      </c>
      <c r="L273" s="10">
        <v>1</v>
      </c>
      <c r="M273" s="13">
        <v>0.18181818181818182</v>
      </c>
      <c r="N273" s="13">
        <v>0.18181818181818182</v>
      </c>
      <c r="O273" s="12">
        <v>89.090909090909093</v>
      </c>
      <c r="P273" s="3"/>
    </row>
    <row r="274" spans="1:16" ht="172.5" customHeight="1" x14ac:dyDescent="0.35">
      <c r="A274">
        <v>273</v>
      </c>
      <c r="B274" t="s">
        <v>71</v>
      </c>
      <c r="J274" s="16"/>
      <c r="K274" s="9" t="s">
        <v>565</v>
      </c>
      <c r="L274" s="10">
        <v>1</v>
      </c>
      <c r="M274" s="13">
        <v>0.18181818181818182</v>
      </c>
      <c r="N274" s="13">
        <v>0.18181818181818182</v>
      </c>
      <c r="O274" s="12">
        <v>89.272727272727266</v>
      </c>
      <c r="P274" s="3"/>
    </row>
    <row r="275" spans="1:16" ht="184" customHeight="1" x14ac:dyDescent="0.35">
      <c r="A275">
        <v>274</v>
      </c>
      <c r="B275" t="s">
        <v>1011</v>
      </c>
      <c r="J275" s="16"/>
      <c r="K275" s="9" t="s">
        <v>1108</v>
      </c>
      <c r="L275" s="10">
        <v>1</v>
      </c>
      <c r="M275" s="13">
        <v>0.18181818181818182</v>
      </c>
      <c r="N275" s="13">
        <v>0.18181818181818182</v>
      </c>
      <c r="O275" s="12">
        <v>89.454545454545453</v>
      </c>
      <c r="P275" s="3"/>
    </row>
    <row r="276" spans="1:16" ht="195.5" customHeight="1" x14ac:dyDescent="0.35">
      <c r="A276">
        <v>275</v>
      </c>
      <c r="B276" t="s">
        <v>1015</v>
      </c>
      <c r="J276" s="16"/>
      <c r="K276" s="9" t="s">
        <v>1209</v>
      </c>
      <c r="L276" s="10">
        <v>1</v>
      </c>
      <c r="M276" s="13">
        <v>0.18181818181818182</v>
      </c>
      <c r="N276" s="13">
        <v>0.18181818181818182</v>
      </c>
      <c r="O276" s="12">
        <v>89.63636363636364</v>
      </c>
      <c r="P276" s="3"/>
    </row>
    <row r="277" spans="1:16" ht="172.5" customHeight="1" x14ac:dyDescent="0.35">
      <c r="A277">
        <v>276</v>
      </c>
      <c r="B277" t="s">
        <v>1019</v>
      </c>
      <c r="J277" s="16"/>
      <c r="K277" s="9" t="s">
        <v>595</v>
      </c>
      <c r="L277" s="10">
        <v>1</v>
      </c>
      <c r="M277" s="13">
        <v>0.18181818181818182</v>
      </c>
      <c r="N277" s="13">
        <v>0.18181818181818182</v>
      </c>
      <c r="O277" s="12">
        <v>89.818181818181813</v>
      </c>
      <c r="P277" s="3"/>
    </row>
    <row r="278" spans="1:16" ht="172.5" customHeight="1" x14ac:dyDescent="0.35">
      <c r="A278">
        <v>277</v>
      </c>
      <c r="B278" t="s">
        <v>373</v>
      </c>
      <c r="J278" s="16"/>
      <c r="K278" s="9" t="s">
        <v>794</v>
      </c>
      <c r="L278" s="10">
        <v>1</v>
      </c>
      <c r="M278" s="13">
        <v>0.18181818181818182</v>
      </c>
      <c r="N278" s="13">
        <v>0.18181818181818182</v>
      </c>
      <c r="O278" s="12">
        <v>90</v>
      </c>
      <c r="P278" s="3"/>
    </row>
    <row r="279" spans="1:16" ht="184" customHeight="1" x14ac:dyDescent="0.35">
      <c r="A279">
        <v>278</v>
      </c>
      <c r="B279" t="s">
        <v>1026</v>
      </c>
      <c r="J279" s="16"/>
      <c r="K279" s="9" t="s">
        <v>1094</v>
      </c>
      <c r="L279" s="10">
        <v>1</v>
      </c>
      <c r="M279" s="13">
        <v>0.18181818181818182</v>
      </c>
      <c r="N279" s="13">
        <v>0.18181818181818182</v>
      </c>
      <c r="O279" s="12">
        <v>90.181818181818187</v>
      </c>
      <c r="P279" s="3"/>
    </row>
    <row r="280" spans="1:16" ht="172.5" customHeight="1" x14ac:dyDescent="0.35">
      <c r="A280">
        <v>279</v>
      </c>
      <c r="B280" t="s">
        <v>1030</v>
      </c>
      <c r="J280" s="16"/>
      <c r="K280" s="9" t="s">
        <v>2008</v>
      </c>
      <c r="L280" s="10">
        <v>1</v>
      </c>
      <c r="M280" s="13">
        <v>0.18181818181818182</v>
      </c>
      <c r="N280" s="13">
        <v>0.18181818181818182</v>
      </c>
      <c r="O280" s="12">
        <v>90.363636363636374</v>
      </c>
      <c r="P280" s="3"/>
    </row>
    <row r="281" spans="1:16" ht="195.5" customHeight="1" x14ac:dyDescent="0.35">
      <c r="A281">
        <v>280</v>
      </c>
      <c r="B281" t="s">
        <v>1033</v>
      </c>
      <c r="J281" s="16"/>
      <c r="K281" s="9" t="s">
        <v>2202</v>
      </c>
      <c r="L281" s="10">
        <v>1</v>
      </c>
      <c r="M281" s="13">
        <v>0.18181818181818182</v>
      </c>
      <c r="N281" s="13">
        <v>0.18181818181818182</v>
      </c>
      <c r="O281" s="12">
        <v>90.545454545454547</v>
      </c>
      <c r="P281" s="3"/>
    </row>
    <row r="282" spans="1:16" ht="161" customHeight="1" x14ac:dyDescent="0.35">
      <c r="A282">
        <v>281</v>
      </c>
      <c r="B282" t="s">
        <v>295</v>
      </c>
      <c r="J282" s="16"/>
      <c r="K282" s="9" t="s">
        <v>1054</v>
      </c>
      <c r="L282" s="10">
        <v>1</v>
      </c>
      <c r="M282" s="13">
        <v>0.18181818181818182</v>
      </c>
      <c r="N282" s="13">
        <v>0.18181818181818182</v>
      </c>
      <c r="O282" s="12">
        <v>90.72727272727272</v>
      </c>
      <c r="P282" s="3"/>
    </row>
    <row r="283" spans="1:16" ht="138" customHeight="1" x14ac:dyDescent="0.35">
      <c r="A283">
        <v>282</v>
      </c>
      <c r="B283" t="s">
        <v>236</v>
      </c>
      <c r="J283" s="16"/>
      <c r="K283" s="9" t="s">
        <v>1233</v>
      </c>
      <c r="L283" s="10">
        <v>1</v>
      </c>
      <c r="M283" s="13">
        <v>0.18181818181818182</v>
      </c>
      <c r="N283" s="13">
        <v>0.18181818181818182</v>
      </c>
      <c r="O283" s="12">
        <v>90.909090909090907</v>
      </c>
      <c r="P283" s="3"/>
    </row>
    <row r="284" spans="1:16" ht="184" customHeight="1" x14ac:dyDescent="0.35">
      <c r="A284">
        <v>283</v>
      </c>
      <c r="B284" t="s">
        <v>1042</v>
      </c>
      <c r="J284" s="16"/>
      <c r="K284" s="9" t="s">
        <v>2002</v>
      </c>
      <c r="L284" s="10">
        <v>1</v>
      </c>
      <c r="M284" s="13">
        <v>0.18181818181818182</v>
      </c>
      <c r="N284" s="13">
        <v>0.18181818181818182</v>
      </c>
      <c r="O284" s="12">
        <v>91.090909090909093</v>
      </c>
      <c r="P284" s="3"/>
    </row>
    <row r="285" spans="1:16" ht="149.5" customHeight="1" x14ac:dyDescent="0.35">
      <c r="A285">
        <v>284</v>
      </c>
      <c r="B285" t="s">
        <v>1046</v>
      </c>
      <c r="J285" s="16"/>
      <c r="K285" s="9" t="s">
        <v>381</v>
      </c>
      <c r="L285" s="10">
        <v>1</v>
      </c>
      <c r="M285" s="13">
        <v>0.18181818181818182</v>
      </c>
      <c r="N285" s="13">
        <v>0.18181818181818182</v>
      </c>
      <c r="O285" s="12">
        <v>91.272727272727266</v>
      </c>
      <c r="P285" s="3"/>
    </row>
    <row r="286" spans="1:16" ht="115" customHeight="1" x14ac:dyDescent="0.35">
      <c r="A286">
        <v>285</v>
      </c>
      <c r="B286" t="s">
        <v>1050</v>
      </c>
      <c r="J286" s="16"/>
      <c r="K286" s="9" t="s">
        <v>414</v>
      </c>
      <c r="L286" s="10">
        <v>1</v>
      </c>
      <c r="M286" s="13">
        <v>0.18181818181818182</v>
      </c>
      <c r="N286" s="13">
        <v>0.18181818181818182</v>
      </c>
      <c r="O286" s="12">
        <v>91.454545454545453</v>
      </c>
      <c r="P286" s="3"/>
    </row>
    <row r="287" spans="1:16" ht="161" customHeight="1" x14ac:dyDescent="0.35">
      <c r="A287">
        <v>286</v>
      </c>
      <c r="B287" t="s">
        <v>1054</v>
      </c>
      <c r="J287" s="16"/>
      <c r="K287" s="9" t="s">
        <v>1348</v>
      </c>
      <c r="L287" s="10">
        <v>1</v>
      </c>
      <c r="M287" s="13">
        <v>0.18181818181818182</v>
      </c>
      <c r="N287" s="13">
        <v>0.18181818181818182</v>
      </c>
      <c r="O287" s="12">
        <v>91.63636363636364</v>
      </c>
      <c r="P287" s="3"/>
    </row>
    <row r="288" spans="1:16" ht="149.5" customHeight="1" x14ac:dyDescent="0.35">
      <c r="A288">
        <v>287</v>
      </c>
      <c r="B288" t="s">
        <v>1058</v>
      </c>
      <c r="J288" s="16"/>
      <c r="K288" s="9" t="s">
        <v>534</v>
      </c>
      <c r="L288" s="10">
        <v>1</v>
      </c>
      <c r="M288" s="13">
        <v>0.18181818181818182</v>
      </c>
      <c r="N288" s="13">
        <v>0.18181818181818182</v>
      </c>
      <c r="O288" s="12">
        <v>91.818181818181827</v>
      </c>
      <c r="P288" s="3"/>
    </row>
    <row r="289" spans="1:16" ht="218.5" customHeight="1" x14ac:dyDescent="0.35">
      <c r="A289">
        <v>288</v>
      </c>
      <c r="B289" t="s">
        <v>407</v>
      </c>
      <c r="J289" s="16"/>
      <c r="K289" s="9" t="s">
        <v>224</v>
      </c>
      <c r="L289" s="10">
        <v>1</v>
      </c>
      <c r="M289" s="13">
        <v>0.18181818181818182</v>
      </c>
      <c r="N289" s="13">
        <v>0.18181818181818182</v>
      </c>
      <c r="O289" s="12">
        <v>92</v>
      </c>
      <c r="P289" s="3"/>
    </row>
    <row r="290" spans="1:16" ht="207" customHeight="1" x14ac:dyDescent="0.35">
      <c r="A290">
        <v>289</v>
      </c>
      <c r="B290" t="s">
        <v>440</v>
      </c>
      <c r="J290" s="16"/>
      <c r="K290" s="9" t="s">
        <v>174</v>
      </c>
      <c r="L290" s="10">
        <v>1</v>
      </c>
      <c r="M290" s="13">
        <v>0.18181818181818182</v>
      </c>
      <c r="N290" s="13">
        <v>0.18181818181818182</v>
      </c>
      <c r="O290" s="12">
        <v>92.181818181818187</v>
      </c>
      <c r="P290" s="3"/>
    </row>
    <row r="291" spans="1:16" ht="138" customHeight="1" x14ac:dyDescent="0.35">
      <c r="A291">
        <v>290</v>
      </c>
      <c r="B291" t="s">
        <v>236</v>
      </c>
      <c r="J291" s="16"/>
      <c r="K291" s="9" t="s">
        <v>1136</v>
      </c>
      <c r="L291" s="10">
        <v>1</v>
      </c>
      <c r="M291" s="13">
        <v>0.18181818181818182</v>
      </c>
      <c r="N291" s="13">
        <v>0.18181818181818182</v>
      </c>
      <c r="O291" s="12">
        <v>92.36363636363636</v>
      </c>
      <c r="P291" s="3"/>
    </row>
    <row r="292" spans="1:16" ht="218.5" customHeight="1" x14ac:dyDescent="0.35">
      <c r="A292">
        <v>291</v>
      </c>
      <c r="B292" t="s">
        <v>1071</v>
      </c>
      <c r="J292" s="16"/>
      <c r="K292" s="9" t="s">
        <v>782</v>
      </c>
      <c r="L292" s="10">
        <v>1</v>
      </c>
      <c r="M292" s="13">
        <v>0.18181818181818182</v>
      </c>
      <c r="N292" s="13">
        <v>0.18181818181818182</v>
      </c>
      <c r="O292" s="12">
        <v>92.545454545454547</v>
      </c>
      <c r="P292" s="3"/>
    </row>
    <row r="293" spans="1:16" ht="172.5" customHeight="1" x14ac:dyDescent="0.35">
      <c r="A293">
        <v>292</v>
      </c>
      <c r="B293" t="s">
        <v>48</v>
      </c>
      <c r="J293" s="16"/>
      <c r="K293" s="9" t="s">
        <v>1140</v>
      </c>
      <c r="L293" s="10">
        <v>1</v>
      </c>
      <c r="M293" s="13">
        <v>0.18181818181818182</v>
      </c>
      <c r="N293" s="13">
        <v>0.18181818181818182</v>
      </c>
      <c r="O293" s="12">
        <v>92.72727272727272</v>
      </c>
      <c r="P293" s="3"/>
    </row>
    <row r="294" spans="1:16" ht="115" customHeight="1" x14ac:dyDescent="0.35">
      <c r="A294">
        <v>293</v>
      </c>
      <c r="B294" t="s">
        <v>1078</v>
      </c>
      <c r="J294" s="16"/>
      <c r="K294" s="9" t="s">
        <v>1742</v>
      </c>
      <c r="L294" s="10">
        <v>1</v>
      </c>
      <c r="M294" s="13">
        <v>0.18181818181818182</v>
      </c>
      <c r="N294" s="13">
        <v>0.18181818181818182</v>
      </c>
      <c r="O294" s="12">
        <v>92.909090909090907</v>
      </c>
      <c r="P294" s="3"/>
    </row>
    <row r="295" spans="1:16" ht="172.5" customHeight="1" x14ac:dyDescent="0.35">
      <c r="A295">
        <v>294</v>
      </c>
      <c r="B295" t="s">
        <v>1082</v>
      </c>
      <c r="J295" s="16"/>
      <c r="K295" s="9" t="s">
        <v>273</v>
      </c>
      <c r="L295" s="10">
        <v>1</v>
      </c>
      <c r="M295" s="13">
        <v>0.18181818181818182</v>
      </c>
      <c r="N295" s="13">
        <v>0.18181818181818182</v>
      </c>
      <c r="O295" s="12">
        <v>93.090909090909093</v>
      </c>
      <c r="P295" s="3"/>
    </row>
    <row r="296" spans="1:16" ht="126.5" customHeight="1" x14ac:dyDescent="0.35">
      <c r="A296">
        <v>295</v>
      </c>
      <c r="B296" t="s">
        <v>1086</v>
      </c>
      <c r="J296" s="16"/>
      <c r="K296" s="9" t="s">
        <v>1101</v>
      </c>
      <c r="L296" s="10">
        <v>1</v>
      </c>
      <c r="M296" s="13">
        <v>0.18181818181818182</v>
      </c>
      <c r="N296" s="13">
        <v>0.18181818181818182</v>
      </c>
      <c r="O296" s="12">
        <v>93.27272727272728</v>
      </c>
      <c r="P296" s="3"/>
    </row>
    <row r="297" spans="1:16" ht="126.5" customHeight="1" x14ac:dyDescent="0.35">
      <c r="A297">
        <v>296</v>
      </c>
      <c r="B297" t="s">
        <v>1090</v>
      </c>
      <c r="J297" s="16"/>
      <c r="K297" s="9" t="s">
        <v>456</v>
      </c>
      <c r="L297" s="10">
        <v>1</v>
      </c>
      <c r="M297" s="13">
        <v>0.18181818181818182</v>
      </c>
      <c r="N297" s="13">
        <v>0.18181818181818182</v>
      </c>
      <c r="O297" s="12">
        <v>93.454545454545453</v>
      </c>
      <c r="P297" s="3"/>
    </row>
    <row r="298" spans="1:16" ht="172.5" customHeight="1" x14ac:dyDescent="0.35">
      <c r="A298">
        <v>297</v>
      </c>
      <c r="B298" t="s">
        <v>1094</v>
      </c>
      <c r="J298" s="16"/>
      <c r="K298" s="9" t="s">
        <v>288</v>
      </c>
      <c r="L298" s="10">
        <v>1</v>
      </c>
      <c r="M298" s="13">
        <v>0.18181818181818182</v>
      </c>
      <c r="N298" s="13">
        <v>0.18181818181818182</v>
      </c>
      <c r="O298" s="12">
        <v>93.63636363636364</v>
      </c>
      <c r="P298" s="3"/>
    </row>
    <row r="299" spans="1:16" ht="149.5" customHeight="1" x14ac:dyDescent="0.35">
      <c r="A299">
        <v>298</v>
      </c>
      <c r="B299" t="s">
        <v>260</v>
      </c>
      <c r="J299" s="16"/>
      <c r="K299" s="9" t="s">
        <v>114</v>
      </c>
      <c r="L299" s="10">
        <v>1</v>
      </c>
      <c r="M299" s="13">
        <v>0.18181818181818182</v>
      </c>
      <c r="N299" s="13">
        <v>0.18181818181818182</v>
      </c>
      <c r="O299" s="12">
        <v>93.818181818181827</v>
      </c>
      <c r="P299" s="3"/>
    </row>
    <row r="300" spans="1:16" ht="138" customHeight="1" x14ac:dyDescent="0.35">
      <c r="A300">
        <v>299</v>
      </c>
      <c r="B300" t="s">
        <v>1101</v>
      </c>
      <c r="J300" s="16"/>
      <c r="K300" s="9" t="s">
        <v>83</v>
      </c>
      <c r="L300" s="10">
        <v>1</v>
      </c>
      <c r="M300" s="13">
        <v>0.18181818181818182</v>
      </c>
      <c r="N300" s="13">
        <v>0.18181818181818182</v>
      </c>
      <c r="O300" s="12">
        <v>94</v>
      </c>
      <c r="P300" s="3"/>
    </row>
    <row r="301" spans="1:16" ht="149.5" customHeight="1" x14ac:dyDescent="0.35">
      <c r="A301">
        <v>300</v>
      </c>
      <c r="B301" t="s">
        <v>1105</v>
      </c>
      <c r="J301" s="16"/>
      <c r="K301" s="9" t="s">
        <v>1129</v>
      </c>
      <c r="L301" s="10">
        <v>1</v>
      </c>
      <c r="M301" s="13">
        <v>0.18181818181818182</v>
      </c>
      <c r="N301" s="13">
        <v>0.18181818181818182</v>
      </c>
      <c r="O301" s="12">
        <v>94.181818181818173</v>
      </c>
      <c r="P301" s="3"/>
    </row>
    <row r="302" spans="1:16" ht="161" customHeight="1" x14ac:dyDescent="0.35">
      <c r="A302">
        <v>301</v>
      </c>
      <c r="B302" t="s">
        <v>1108</v>
      </c>
      <c r="J302" s="16"/>
      <c r="K302" s="9" t="s">
        <v>1177</v>
      </c>
      <c r="L302" s="10">
        <v>1</v>
      </c>
      <c r="M302" s="13">
        <v>0.18181818181818182</v>
      </c>
      <c r="N302" s="13">
        <v>0.18181818181818182</v>
      </c>
      <c r="O302" s="12">
        <v>94.36363636363636</v>
      </c>
      <c r="P302" s="3"/>
    </row>
    <row r="303" spans="1:16" ht="161" customHeight="1" x14ac:dyDescent="0.35">
      <c r="A303">
        <v>302</v>
      </c>
      <c r="B303" t="s">
        <v>1112</v>
      </c>
      <c r="J303" s="16"/>
      <c r="K303" s="9" t="s">
        <v>478</v>
      </c>
      <c r="L303" s="10">
        <v>1</v>
      </c>
      <c r="M303" s="13">
        <v>0.18181818181818182</v>
      </c>
      <c r="N303" s="13">
        <v>0.18181818181818182</v>
      </c>
      <c r="O303" s="12">
        <v>94.545454545454547</v>
      </c>
      <c r="P303" s="3"/>
    </row>
    <row r="304" spans="1:16" ht="149.5" customHeight="1" x14ac:dyDescent="0.35">
      <c r="A304">
        <v>303</v>
      </c>
      <c r="B304" t="s">
        <v>669</v>
      </c>
      <c r="J304" s="16"/>
      <c r="K304" s="9" t="s">
        <v>1980</v>
      </c>
      <c r="L304" s="10">
        <v>1</v>
      </c>
      <c r="M304" s="13">
        <v>0.18181818181818182</v>
      </c>
      <c r="N304" s="13">
        <v>0.18181818181818182</v>
      </c>
      <c r="O304" s="12">
        <v>94.72727272727272</v>
      </c>
      <c r="P304" s="3"/>
    </row>
    <row r="305" spans="1:16" ht="138" customHeight="1" x14ac:dyDescent="0.35">
      <c r="A305">
        <v>304</v>
      </c>
      <c r="B305" t="s">
        <v>1119</v>
      </c>
      <c r="J305" s="16"/>
      <c r="K305" s="9" t="s">
        <v>1895</v>
      </c>
      <c r="L305" s="10">
        <v>1</v>
      </c>
      <c r="M305" s="13">
        <v>0.18181818181818182</v>
      </c>
      <c r="N305" s="13">
        <v>0.18181818181818182</v>
      </c>
      <c r="O305" s="12">
        <v>94.909090909090907</v>
      </c>
      <c r="P305" s="3"/>
    </row>
    <row r="306" spans="1:16" ht="172.5" customHeight="1" x14ac:dyDescent="0.35">
      <c r="A306">
        <v>305</v>
      </c>
      <c r="B306" t="s">
        <v>1026</v>
      </c>
      <c r="J306" s="16"/>
      <c r="K306" s="9" t="s">
        <v>1701</v>
      </c>
      <c r="L306" s="10">
        <v>1</v>
      </c>
      <c r="M306" s="13">
        <v>0.18181818181818182</v>
      </c>
      <c r="N306" s="13">
        <v>0.18181818181818182</v>
      </c>
      <c r="O306" s="12">
        <v>95.090909090909093</v>
      </c>
      <c r="P306" s="3"/>
    </row>
    <row r="307" spans="1:16" ht="195.5" customHeight="1" x14ac:dyDescent="0.35">
      <c r="A307">
        <v>306</v>
      </c>
      <c r="B307" t="s">
        <v>52</v>
      </c>
      <c r="J307" s="16"/>
      <c r="K307" s="9" t="s">
        <v>587</v>
      </c>
      <c r="L307" s="10">
        <v>1</v>
      </c>
      <c r="M307" s="13">
        <v>0.18181818181818182</v>
      </c>
      <c r="N307" s="13">
        <v>0.18181818181818182</v>
      </c>
      <c r="O307" s="12">
        <v>95.27272727272728</v>
      </c>
      <c r="P307" s="3"/>
    </row>
    <row r="308" spans="1:16" ht="161" customHeight="1" x14ac:dyDescent="0.35">
      <c r="A308">
        <v>307</v>
      </c>
      <c r="B308" t="s">
        <v>1129</v>
      </c>
      <c r="J308" s="16"/>
      <c r="K308" s="9" t="s">
        <v>110</v>
      </c>
      <c r="L308" s="10">
        <v>1</v>
      </c>
      <c r="M308" s="13">
        <v>0.18181818181818182</v>
      </c>
      <c r="N308" s="13">
        <v>0.18181818181818182</v>
      </c>
      <c r="O308" s="12">
        <v>95.454545454545453</v>
      </c>
      <c r="P308" s="3"/>
    </row>
    <row r="309" spans="1:16" ht="126.5" customHeight="1" x14ac:dyDescent="0.35">
      <c r="A309">
        <v>308</v>
      </c>
      <c r="B309" t="s">
        <v>126</v>
      </c>
      <c r="J309" s="16"/>
      <c r="K309" s="9" t="s">
        <v>591</v>
      </c>
      <c r="L309" s="10">
        <v>1</v>
      </c>
      <c r="M309" s="13">
        <v>0.18181818181818182</v>
      </c>
      <c r="N309" s="13">
        <v>0.18181818181818182</v>
      </c>
      <c r="O309" s="12">
        <v>95.63636363636364</v>
      </c>
      <c r="P309" s="3"/>
    </row>
    <row r="310" spans="1:16" ht="149.5" customHeight="1" x14ac:dyDescent="0.35">
      <c r="A310">
        <v>309</v>
      </c>
      <c r="B310" t="s">
        <v>1136</v>
      </c>
      <c r="J310" s="16"/>
      <c r="K310" s="9" t="s">
        <v>649</v>
      </c>
      <c r="L310" s="10">
        <v>1</v>
      </c>
      <c r="M310" s="13">
        <v>0.18181818181818182</v>
      </c>
      <c r="N310" s="13">
        <v>0.18181818181818182</v>
      </c>
      <c r="O310" s="12">
        <v>95.818181818181813</v>
      </c>
      <c r="P310" s="3"/>
    </row>
    <row r="311" spans="1:16" ht="207" customHeight="1" x14ac:dyDescent="0.35">
      <c r="A311">
        <v>310</v>
      </c>
      <c r="B311" t="s">
        <v>1140</v>
      </c>
      <c r="J311" s="16"/>
      <c r="K311" s="9" t="s">
        <v>2270</v>
      </c>
      <c r="L311" s="10">
        <v>1</v>
      </c>
      <c r="M311" s="13">
        <v>0.18181818181818182</v>
      </c>
      <c r="N311" s="13">
        <v>0.18181818181818182</v>
      </c>
      <c r="O311" s="12">
        <v>96</v>
      </c>
      <c r="P311" s="3"/>
    </row>
    <row r="312" spans="1:16" ht="149.5" customHeight="1" x14ac:dyDescent="0.35">
      <c r="A312">
        <v>311</v>
      </c>
      <c r="B312" t="s">
        <v>1144</v>
      </c>
      <c r="J312" s="16"/>
      <c r="K312" s="9" t="s">
        <v>561</v>
      </c>
      <c r="L312" s="10">
        <v>1</v>
      </c>
      <c r="M312" s="13">
        <v>0.18181818181818182</v>
      </c>
      <c r="N312" s="13">
        <v>0.18181818181818182</v>
      </c>
      <c r="O312" s="12">
        <v>96.181818181818173</v>
      </c>
      <c r="P312" s="3"/>
    </row>
    <row r="313" spans="1:16" ht="172.5" customHeight="1" x14ac:dyDescent="0.35">
      <c r="A313">
        <v>312</v>
      </c>
      <c r="B313" t="s">
        <v>1148</v>
      </c>
      <c r="J313" s="16"/>
      <c r="K313" s="9" t="s">
        <v>939</v>
      </c>
      <c r="L313" s="10">
        <v>1</v>
      </c>
      <c r="M313" s="13">
        <v>0.18181818181818182</v>
      </c>
      <c r="N313" s="13">
        <v>0.18181818181818182</v>
      </c>
      <c r="O313" s="12">
        <v>96.36363636363636</v>
      </c>
      <c r="P313" s="3"/>
    </row>
    <row r="314" spans="1:16" ht="172.5" customHeight="1" x14ac:dyDescent="0.35">
      <c r="A314">
        <v>313</v>
      </c>
      <c r="B314" t="s">
        <v>1152</v>
      </c>
      <c r="J314" s="16"/>
      <c r="K314" s="9" t="s">
        <v>927</v>
      </c>
      <c r="L314" s="10">
        <v>1</v>
      </c>
      <c r="M314" s="13">
        <v>0.18181818181818182</v>
      </c>
      <c r="N314" s="13">
        <v>0.18181818181818182</v>
      </c>
      <c r="O314" s="12">
        <v>96.545454545454547</v>
      </c>
      <c r="P314" s="3"/>
    </row>
    <row r="315" spans="1:16" ht="149.5" customHeight="1" x14ac:dyDescent="0.35">
      <c r="A315">
        <v>314</v>
      </c>
      <c r="B315" t="s">
        <v>35</v>
      </c>
      <c r="J315" s="16"/>
      <c r="K315" s="9" t="s">
        <v>94</v>
      </c>
      <c r="L315" s="10">
        <v>1</v>
      </c>
      <c r="M315" s="13">
        <v>0.18181818181818182</v>
      </c>
      <c r="N315" s="13">
        <v>0.18181818181818182</v>
      </c>
      <c r="O315" s="12">
        <v>96.727272727272734</v>
      </c>
      <c r="P315" s="3"/>
    </row>
    <row r="316" spans="1:16" ht="103.5" customHeight="1" x14ac:dyDescent="0.35">
      <c r="A316">
        <v>315</v>
      </c>
      <c r="B316" t="s">
        <v>1159</v>
      </c>
      <c r="J316" s="16"/>
      <c r="K316" s="9" t="s">
        <v>2325</v>
      </c>
      <c r="L316" s="10">
        <v>1</v>
      </c>
      <c r="M316" s="13">
        <v>0.18181818181818182</v>
      </c>
      <c r="N316" s="13">
        <v>0.18181818181818182</v>
      </c>
      <c r="O316" s="12">
        <v>96.909090909090907</v>
      </c>
      <c r="P316" s="3"/>
    </row>
    <row r="317" spans="1:16" ht="115" customHeight="1" x14ac:dyDescent="0.35">
      <c r="A317">
        <v>316</v>
      </c>
      <c r="B317" t="s">
        <v>35</v>
      </c>
      <c r="J317" s="16"/>
      <c r="K317" s="9" t="s">
        <v>638</v>
      </c>
      <c r="L317" s="10">
        <v>1</v>
      </c>
      <c r="M317" s="13">
        <v>0.18181818181818182</v>
      </c>
      <c r="N317" s="13">
        <v>0.18181818181818182</v>
      </c>
      <c r="O317" s="12">
        <v>97.090909090909093</v>
      </c>
      <c r="P317" s="3"/>
    </row>
    <row r="318" spans="1:16" ht="103.5" customHeight="1" x14ac:dyDescent="0.35">
      <c r="A318">
        <v>317</v>
      </c>
      <c r="B318" t="s">
        <v>1166</v>
      </c>
      <c r="J318" s="16"/>
      <c r="K318" s="9" t="s">
        <v>277</v>
      </c>
      <c r="L318" s="10">
        <v>1</v>
      </c>
      <c r="M318" s="13">
        <v>0.18181818181818182</v>
      </c>
      <c r="N318" s="13">
        <v>0.18181818181818182</v>
      </c>
      <c r="O318" s="12">
        <v>97.27272727272728</v>
      </c>
      <c r="P318" s="3"/>
    </row>
    <row r="319" spans="1:16" ht="92" customHeight="1" x14ac:dyDescent="0.35">
      <c r="A319">
        <v>318</v>
      </c>
      <c r="B319" t="s">
        <v>1170</v>
      </c>
      <c r="J319" s="16"/>
      <c r="K319" s="9" t="s">
        <v>683</v>
      </c>
      <c r="L319" s="10">
        <v>1</v>
      </c>
      <c r="M319" s="13">
        <v>0.18181818181818182</v>
      </c>
      <c r="N319" s="13">
        <v>0.18181818181818182</v>
      </c>
      <c r="O319" s="12">
        <v>97.454545454545453</v>
      </c>
      <c r="P319" s="3"/>
    </row>
    <row r="320" spans="1:16" ht="126.5" customHeight="1" x14ac:dyDescent="0.35">
      <c r="A320">
        <v>319</v>
      </c>
      <c r="B320" t="s">
        <v>130</v>
      </c>
      <c r="J320" s="16"/>
      <c r="K320" s="9" t="s">
        <v>98</v>
      </c>
      <c r="L320" s="10">
        <v>1</v>
      </c>
      <c r="M320" s="13">
        <v>0.18181818181818182</v>
      </c>
      <c r="N320" s="13">
        <v>0.18181818181818182</v>
      </c>
      <c r="O320" s="12">
        <v>97.636363636363626</v>
      </c>
      <c r="P320" s="3"/>
    </row>
    <row r="321" spans="1:16" ht="46" customHeight="1" x14ac:dyDescent="0.35">
      <c r="A321">
        <v>320</v>
      </c>
      <c r="B321" t="s">
        <v>1177</v>
      </c>
      <c r="J321" s="16"/>
      <c r="K321" s="9" t="s">
        <v>920</v>
      </c>
      <c r="L321" s="10">
        <v>1</v>
      </c>
      <c r="M321" s="13">
        <v>0.18181818181818182</v>
      </c>
      <c r="N321" s="13">
        <v>0.18181818181818182</v>
      </c>
      <c r="O321" s="12">
        <v>97.818181818181813</v>
      </c>
      <c r="P321" s="3"/>
    </row>
    <row r="322" spans="1:16" ht="23" customHeight="1" x14ac:dyDescent="0.35">
      <c r="A322">
        <v>321</v>
      </c>
      <c r="B322" t="s">
        <v>1181</v>
      </c>
      <c r="J322" s="16"/>
      <c r="K322" s="9" t="s">
        <v>1781</v>
      </c>
      <c r="L322" s="10">
        <v>1</v>
      </c>
      <c r="M322" s="13">
        <v>0.18181818181818182</v>
      </c>
      <c r="N322" s="13">
        <v>0.18181818181818182</v>
      </c>
      <c r="O322" s="12">
        <v>98</v>
      </c>
      <c r="P322" s="3"/>
    </row>
    <row r="323" spans="1:16" ht="46" customHeight="1" x14ac:dyDescent="0.35">
      <c r="A323">
        <v>322</v>
      </c>
      <c r="B323" t="s">
        <v>1185</v>
      </c>
      <c r="J323" s="16"/>
      <c r="K323" s="9" t="s">
        <v>329</v>
      </c>
      <c r="L323" s="10">
        <v>1</v>
      </c>
      <c r="M323" s="13">
        <v>0.18181818181818182</v>
      </c>
      <c r="N323" s="13">
        <v>0.18181818181818182</v>
      </c>
      <c r="O323" s="12">
        <v>98.181818181818187</v>
      </c>
      <c r="P323" s="3"/>
    </row>
    <row r="324" spans="1:16" ht="57.5" customHeight="1" x14ac:dyDescent="0.35">
      <c r="A324">
        <v>323</v>
      </c>
      <c r="B324" t="s">
        <v>43</v>
      </c>
      <c r="J324" s="16"/>
      <c r="K324" s="9" t="s">
        <v>1888</v>
      </c>
      <c r="L324" s="10">
        <v>1</v>
      </c>
      <c r="M324" s="13">
        <v>0.18181818181818182</v>
      </c>
      <c r="N324" s="13">
        <v>0.18181818181818182</v>
      </c>
      <c r="O324" s="12">
        <v>98.36363636363636</v>
      </c>
      <c r="P324" s="3"/>
    </row>
    <row r="325" spans="1:16" ht="57.5" customHeight="1" x14ac:dyDescent="0.35">
      <c r="A325">
        <v>324</v>
      </c>
      <c r="B325" t="s">
        <v>35</v>
      </c>
      <c r="J325" s="16"/>
      <c r="K325" s="9" t="s">
        <v>1573</v>
      </c>
      <c r="L325" s="10">
        <v>1</v>
      </c>
      <c r="M325" s="13">
        <v>0.18181818181818182</v>
      </c>
      <c r="N325" s="13">
        <v>0.18181818181818182</v>
      </c>
      <c r="O325" s="12">
        <v>98.545454545454547</v>
      </c>
      <c r="P325" s="3"/>
    </row>
    <row r="326" spans="1:16" ht="57.5" customHeight="1" x14ac:dyDescent="0.35">
      <c r="A326">
        <v>325</v>
      </c>
      <c r="B326" t="s">
        <v>319</v>
      </c>
      <c r="J326" s="16"/>
      <c r="K326" s="9" t="s">
        <v>993</v>
      </c>
      <c r="L326" s="10">
        <v>1</v>
      </c>
      <c r="M326" s="13">
        <v>0.18181818181818182</v>
      </c>
      <c r="N326" s="13">
        <v>0.18181818181818182</v>
      </c>
      <c r="O326" s="12">
        <v>98.727272727272734</v>
      </c>
      <c r="P326" s="3"/>
    </row>
    <row r="327" spans="1:16" ht="57.5" customHeight="1" x14ac:dyDescent="0.35">
      <c r="A327">
        <v>326</v>
      </c>
      <c r="B327" t="s">
        <v>1198</v>
      </c>
      <c r="J327" s="16"/>
      <c r="K327" s="9" t="s">
        <v>2245</v>
      </c>
      <c r="L327" s="10">
        <v>1</v>
      </c>
      <c r="M327" s="13">
        <v>0.18181818181818182</v>
      </c>
      <c r="N327" s="13">
        <v>0.18181818181818182</v>
      </c>
      <c r="O327" s="12">
        <v>98.909090909090907</v>
      </c>
      <c r="P327" s="3"/>
    </row>
    <row r="328" spans="1:16" ht="23" customHeight="1" x14ac:dyDescent="0.35">
      <c r="A328">
        <v>327</v>
      </c>
      <c r="B328" t="s">
        <v>236</v>
      </c>
      <c r="J328" s="16"/>
      <c r="K328" s="9" t="s">
        <v>2190</v>
      </c>
      <c r="L328" s="10">
        <v>1</v>
      </c>
      <c r="M328" s="13">
        <v>0.18181818181818182</v>
      </c>
      <c r="N328" s="13">
        <v>0.18181818181818182</v>
      </c>
      <c r="O328" s="12">
        <v>99.090909090909093</v>
      </c>
      <c r="P328" s="3"/>
    </row>
    <row r="329" spans="1:16" ht="69" customHeight="1" x14ac:dyDescent="0.35">
      <c r="A329">
        <v>328</v>
      </c>
      <c r="B329" t="s">
        <v>1205</v>
      </c>
      <c r="J329" s="16"/>
      <c r="K329" s="9" t="s">
        <v>1990</v>
      </c>
      <c r="L329" s="10">
        <v>1</v>
      </c>
      <c r="M329" s="13">
        <v>0.18181818181818182</v>
      </c>
      <c r="N329" s="13">
        <v>0.18181818181818182</v>
      </c>
      <c r="O329" s="12">
        <v>99.272727272727266</v>
      </c>
      <c r="P329" s="3"/>
    </row>
    <row r="330" spans="1:16" ht="23" customHeight="1" x14ac:dyDescent="0.35">
      <c r="A330">
        <v>329</v>
      </c>
      <c r="B330" t="s">
        <v>1209</v>
      </c>
      <c r="J330" s="16"/>
      <c r="K330" s="9" t="s">
        <v>1148</v>
      </c>
      <c r="L330" s="10">
        <v>1</v>
      </c>
      <c r="M330" s="13">
        <v>0.18181818181818182</v>
      </c>
      <c r="N330" s="13">
        <v>0.18181818181818182</v>
      </c>
      <c r="O330" s="12">
        <v>99.454545454545453</v>
      </c>
      <c r="P330" s="3"/>
    </row>
    <row r="331" spans="1:16" ht="172.5" customHeight="1" x14ac:dyDescent="0.35">
      <c r="A331">
        <v>330</v>
      </c>
      <c r="B331" t="s">
        <v>1213</v>
      </c>
      <c r="J331" s="16"/>
      <c r="K331" s="9" t="s">
        <v>26</v>
      </c>
      <c r="L331" s="10">
        <v>1</v>
      </c>
      <c r="M331" s="13">
        <v>0.18181818181818182</v>
      </c>
      <c r="N331" s="13">
        <v>0.18181818181818182</v>
      </c>
      <c r="O331" s="12">
        <v>99.63636363636364</v>
      </c>
      <c r="P331" s="3"/>
    </row>
    <row r="332" spans="1:16" ht="46" customHeight="1" x14ac:dyDescent="0.35">
      <c r="A332">
        <v>331</v>
      </c>
      <c r="B332" t="s">
        <v>997</v>
      </c>
      <c r="J332" s="16"/>
      <c r="K332" s="9" t="s">
        <v>1639</v>
      </c>
      <c r="L332" s="10">
        <v>1</v>
      </c>
      <c r="M332" s="13">
        <v>0.18181818181818182</v>
      </c>
      <c r="N332" s="13">
        <v>0.18181818181818182</v>
      </c>
      <c r="O332" s="12">
        <v>99.818181818181813</v>
      </c>
      <c r="P332" s="3"/>
    </row>
    <row r="333" spans="1:16" ht="80.5" customHeight="1" thickBot="1" x14ac:dyDescent="0.4">
      <c r="A333">
        <v>332</v>
      </c>
      <c r="B333" t="s">
        <v>1220</v>
      </c>
      <c r="J333" s="16"/>
      <c r="K333" s="14" t="s">
        <v>1787</v>
      </c>
      <c r="L333" s="15">
        <v>1</v>
      </c>
      <c r="M333" s="22">
        <v>0.18181818181818182</v>
      </c>
      <c r="N333" s="22">
        <v>0.18181818181818182</v>
      </c>
      <c r="O333" s="25">
        <v>100</v>
      </c>
      <c r="P333" s="3"/>
    </row>
    <row r="334" spans="1:16" ht="34.5" customHeight="1" thickTop="1" thickBot="1" x14ac:dyDescent="0.4">
      <c r="A334">
        <v>333</v>
      </c>
      <c r="B334" t="s">
        <v>236</v>
      </c>
      <c r="J334" s="17"/>
      <c r="K334" s="9" t="s">
        <v>2438</v>
      </c>
      <c r="L334" s="8">
        <v>550</v>
      </c>
      <c r="M334" s="21">
        <v>100</v>
      </c>
      <c r="N334" s="21">
        <v>100</v>
      </c>
      <c r="P334" s="3"/>
    </row>
    <row r="335" spans="1:16" ht="15" thickTop="1" x14ac:dyDescent="0.35">
      <c r="A335">
        <v>334</v>
      </c>
      <c r="B335" t="s">
        <v>428</v>
      </c>
      <c r="P335" s="24"/>
    </row>
    <row r="336" spans="1:16" x14ac:dyDescent="0.35">
      <c r="A336">
        <v>335</v>
      </c>
      <c r="B336" t="s">
        <v>71</v>
      </c>
      <c r="P336" s="3"/>
    </row>
    <row r="337" spans="1:2" x14ac:dyDescent="0.35">
      <c r="A337">
        <v>336</v>
      </c>
      <c r="B337" t="s">
        <v>1233</v>
      </c>
    </row>
    <row r="338" spans="1:2" x14ac:dyDescent="0.35">
      <c r="A338">
        <v>337</v>
      </c>
      <c r="B338" t="s">
        <v>1237</v>
      </c>
    </row>
    <row r="339" spans="1:2" x14ac:dyDescent="0.35">
      <c r="A339">
        <v>338</v>
      </c>
      <c r="B339" t="s">
        <v>210</v>
      </c>
    </row>
    <row r="340" spans="1:2" x14ac:dyDescent="0.35">
      <c r="A340">
        <v>339</v>
      </c>
      <c r="B340" t="s">
        <v>599</v>
      </c>
    </row>
    <row r="341" spans="1:2" x14ac:dyDescent="0.35">
      <c r="A341">
        <v>340</v>
      </c>
      <c r="B341" t="s">
        <v>162</v>
      </c>
    </row>
    <row r="342" spans="1:2" x14ac:dyDescent="0.35">
      <c r="A342">
        <v>341</v>
      </c>
      <c r="B342" t="s">
        <v>1250</v>
      </c>
    </row>
    <row r="343" spans="1:2" x14ac:dyDescent="0.35">
      <c r="A343">
        <v>342</v>
      </c>
      <c r="B343" t="s">
        <v>1254</v>
      </c>
    </row>
    <row r="344" spans="1:2" x14ac:dyDescent="0.35">
      <c r="A344">
        <v>343</v>
      </c>
      <c r="B344" t="s">
        <v>1258</v>
      </c>
    </row>
    <row r="345" spans="1:2" x14ac:dyDescent="0.35">
      <c r="A345">
        <v>344</v>
      </c>
      <c r="B345" t="s">
        <v>252</v>
      </c>
    </row>
    <row r="346" spans="1:2" x14ac:dyDescent="0.35">
      <c r="A346">
        <v>345</v>
      </c>
      <c r="B346" t="s">
        <v>1265</v>
      </c>
    </row>
    <row r="347" spans="1:2" x14ac:dyDescent="0.35">
      <c r="A347">
        <v>346</v>
      </c>
      <c r="B347" t="s">
        <v>1269</v>
      </c>
    </row>
    <row r="348" spans="1:2" x14ac:dyDescent="0.35">
      <c r="A348">
        <v>347</v>
      </c>
      <c r="B348" t="s">
        <v>1273</v>
      </c>
    </row>
    <row r="349" spans="1:2" x14ac:dyDescent="0.35">
      <c r="A349">
        <v>348</v>
      </c>
      <c r="B349" t="s">
        <v>170</v>
      </c>
    </row>
    <row r="350" spans="1:2" x14ac:dyDescent="0.35">
      <c r="A350">
        <v>349</v>
      </c>
      <c r="B350" t="s">
        <v>1280</v>
      </c>
    </row>
    <row r="351" spans="1:2" x14ac:dyDescent="0.35">
      <c r="A351">
        <v>350</v>
      </c>
      <c r="B351" t="s">
        <v>236</v>
      </c>
    </row>
    <row r="352" spans="1:2" x14ac:dyDescent="0.35">
      <c r="A352">
        <v>351</v>
      </c>
      <c r="B352" t="s">
        <v>1287</v>
      </c>
    </row>
    <row r="353" spans="1:2" x14ac:dyDescent="0.35">
      <c r="A353">
        <v>352</v>
      </c>
      <c r="B353" t="s">
        <v>1291</v>
      </c>
    </row>
    <row r="354" spans="1:2" x14ac:dyDescent="0.35">
      <c r="A354">
        <v>353</v>
      </c>
      <c r="B354" t="s">
        <v>71</v>
      </c>
    </row>
    <row r="355" spans="1:2" x14ac:dyDescent="0.35">
      <c r="A355">
        <v>354</v>
      </c>
      <c r="B355" t="s">
        <v>1303</v>
      </c>
    </row>
    <row r="356" spans="1:2" x14ac:dyDescent="0.35">
      <c r="A356">
        <v>355</v>
      </c>
      <c r="B356" t="s">
        <v>1309</v>
      </c>
    </row>
    <row r="357" spans="1:2" x14ac:dyDescent="0.35">
      <c r="A357">
        <v>356</v>
      </c>
      <c r="B357" t="s">
        <v>424</v>
      </c>
    </row>
    <row r="358" spans="1:2" x14ac:dyDescent="0.35">
      <c r="A358">
        <v>357</v>
      </c>
      <c r="B358" t="s">
        <v>778</v>
      </c>
    </row>
    <row r="359" spans="1:2" x14ac:dyDescent="0.35">
      <c r="A359">
        <v>358</v>
      </c>
      <c r="B359" t="s">
        <v>778</v>
      </c>
    </row>
    <row r="360" spans="1:2" x14ac:dyDescent="0.35">
      <c r="A360">
        <v>359</v>
      </c>
      <c r="B360" t="s">
        <v>74</v>
      </c>
    </row>
    <row r="361" spans="1:2" x14ac:dyDescent="0.35">
      <c r="A361">
        <v>360</v>
      </c>
      <c r="B361" t="s">
        <v>960</v>
      </c>
    </row>
    <row r="362" spans="1:2" x14ac:dyDescent="0.35">
      <c r="A362">
        <v>361</v>
      </c>
      <c r="B362" t="s">
        <v>778</v>
      </c>
    </row>
    <row r="363" spans="1:2" x14ac:dyDescent="0.35">
      <c r="A363">
        <v>362</v>
      </c>
      <c r="B363" t="s">
        <v>1348</v>
      </c>
    </row>
    <row r="364" spans="1:2" x14ac:dyDescent="0.35">
      <c r="A364">
        <v>363</v>
      </c>
      <c r="B364" t="s">
        <v>1354</v>
      </c>
    </row>
    <row r="365" spans="1:2" x14ac:dyDescent="0.35">
      <c r="A365">
        <v>364</v>
      </c>
      <c r="B365" t="s">
        <v>71</v>
      </c>
    </row>
    <row r="366" spans="1:2" x14ac:dyDescent="0.35">
      <c r="A366">
        <v>365</v>
      </c>
      <c r="B366" t="s">
        <v>322</v>
      </c>
    </row>
    <row r="367" spans="1:2" x14ac:dyDescent="0.35">
      <c r="A367">
        <v>366</v>
      </c>
      <c r="B367" t="s">
        <v>236</v>
      </c>
    </row>
    <row r="368" spans="1:2" x14ac:dyDescent="0.35">
      <c r="A368">
        <v>367</v>
      </c>
      <c r="B368" t="s">
        <v>106</v>
      </c>
    </row>
    <row r="369" spans="1:2" x14ac:dyDescent="0.35">
      <c r="A369">
        <v>368</v>
      </c>
      <c r="B369" t="s">
        <v>1383</v>
      </c>
    </row>
    <row r="370" spans="1:2" x14ac:dyDescent="0.35">
      <c r="A370">
        <v>369</v>
      </c>
      <c r="B370" t="s">
        <v>1391</v>
      </c>
    </row>
    <row r="371" spans="1:2" x14ac:dyDescent="0.35">
      <c r="A371">
        <v>370</v>
      </c>
      <c r="B371" t="s">
        <v>1398</v>
      </c>
    </row>
    <row r="372" spans="1:2" x14ac:dyDescent="0.35">
      <c r="A372">
        <v>371</v>
      </c>
      <c r="B372" t="s">
        <v>1405</v>
      </c>
    </row>
    <row r="373" spans="1:2" x14ac:dyDescent="0.35">
      <c r="A373">
        <v>372</v>
      </c>
      <c r="B373" t="s">
        <v>1412</v>
      </c>
    </row>
    <row r="374" spans="1:2" x14ac:dyDescent="0.35">
      <c r="A374">
        <v>373</v>
      </c>
      <c r="B374" t="s">
        <v>361</v>
      </c>
    </row>
    <row r="375" spans="1:2" x14ac:dyDescent="0.35">
      <c r="A375">
        <v>374</v>
      </c>
      <c r="B375" t="s">
        <v>270</v>
      </c>
    </row>
    <row r="376" spans="1:2" x14ac:dyDescent="0.35">
      <c r="A376">
        <v>375</v>
      </c>
      <c r="B376" t="s">
        <v>1431</v>
      </c>
    </row>
    <row r="377" spans="1:2" x14ac:dyDescent="0.35">
      <c r="A377">
        <v>376</v>
      </c>
      <c r="B377" t="s">
        <v>960</v>
      </c>
    </row>
    <row r="378" spans="1:2" x14ac:dyDescent="0.35">
      <c r="A378">
        <v>377</v>
      </c>
      <c r="B378" t="s">
        <v>1442</v>
      </c>
    </row>
    <row r="379" spans="1:2" x14ac:dyDescent="0.35">
      <c r="A379">
        <v>378</v>
      </c>
      <c r="B379" t="s">
        <v>577</v>
      </c>
    </row>
    <row r="380" spans="1:2" x14ac:dyDescent="0.35">
      <c r="A380">
        <v>379</v>
      </c>
      <c r="B380" t="s">
        <v>361</v>
      </c>
    </row>
    <row r="381" spans="1:2" x14ac:dyDescent="0.35">
      <c r="A381">
        <v>380</v>
      </c>
      <c r="B381" t="s">
        <v>1460</v>
      </c>
    </row>
    <row r="382" spans="1:2" x14ac:dyDescent="0.35">
      <c r="A382">
        <v>381</v>
      </c>
      <c r="B382" t="s">
        <v>1466</v>
      </c>
    </row>
    <row r="383" spans="1:2" x14ac:dyDescent="0.35">
      <c r="A383">
        <v>382</v>
      </c>
      <c r="B383" t="s">
        <v>1473</v>
      </c>
    </row>
    <row r="384" spans="1:2" x14ac:dyDescent="0.35">
      <c r="A384">
        <v>383</v>
      </c>
      <c r="B384" t="s">
        <v>1479</v>
      </c>
    </row>
    <row r="385" spans="1:2" x14ac:dyDescent="0.35">
      <c r="A385">
        <v>384</v>
      </c>
      <c r="B385" t="s">
        <v>436</v>
      </c>
    </row>
    <row r="386" spans="1:2" x14ac:dyDescent="0.35">
      <c r="A386">
        <v>385</v>
      </c>
      <c r="B386" t="s">
        <v>1491</v>
      </c>
    </row>
    <row r="387" spans="1:2" x14ac:dyDescent="0.35">
      <c r="A387">
        <v>386</v>
      </c>
      <c r="B387" t="s">
        <v>1498</v>
      </c>
    </row>
    <row r="388" spans="1:2" x14ac:dyDescent="0.35">
      <c r="A388">
        <v>387</v>
      </c>
      <c r="B388" t="s">
        <v>1505</v>
      </c>
    </row>
    <row r="389" spans="1:2" x14ac:dyDescent="0.35">
      <c r="A389">
        <v>388</v>
      </c>
      <c r="B389" t="s">
        <v>35</v>
      </c>
    </row>
    <row r="390" spans="1:2" x14ac:dyDescent="0.35">
      <c r="A390">
        <v>389</v>
      </c>
      <c r="B390" t="s">
        <v>1466</v>
      </c>
    </row>
    <row r="391" spans="1:2" x14ac:dyDescent="0.35">
      <c r="A391">
        <v>390</v>
      </c>
      <c r="B391" t="s">
        <v>1431</v>
      </c>
    </row>
    <row r="392" spans="1:2" x14ac:dyDescent="0.35">
      <c r="A392">
        <v>391</v>
      </c>
      <c r="B392" t="s">
        <v>35</v>
      </c>
    </row>
    <row r="393" spans="1:2" x14ac:dyDescent="0.35">
      <c r="A393">
        <v>392</v>
      </c>
      <c r="B393" t="s">
        <v>1533</v>
      </c>
    </row>
    <row r="394" spans="1:2" x14ac:dyDescent="0.35">
      <c r="A394">
        <v>393</v>
      </c>
      <c r="B394" t="s">
        <v>1105</v>
      </c>
    </row>
    <row r="395" spans="1:2" x14ac:dyDescent="0.35">
      <c r="A395">
        <v>394</v>
      </c>
      <c r="B395" t="s">
        <v>1546</v>
      </c>
    </row>
    <row r="396" spans="1:2" x14ac:dyDescent="0.35">
      <c r="A396">
        <v>395</v>
      </c>
      <c r="B396" t="s">
        <v>1553</v>
      </c>
    </row>
    <row r="397" spans="1:2" x14ac:dyDescent="0.35">
      <c r="A397">
        <v>396</v>
      </c>
      <c r="B397" t="s">
        <v>1559</v>
      </c>
    </row>
    <row r="398" spans="1:2" x14ac:dyDescent="0.35">
      <c r="A398">
        <v>397</v>
      </c>
      <c r="B398" t="s">
        <v>1566</v>
      </c>
    </row>
    <row r="399" spans="1:2" x14ac:dyDescent="0.35">
      <c r="A399">
        <v>398</v>
      </c>
      <c r="B399" t="s">
        <v>1573</v>
      </c>
    </row>
    <row r="400" spans="1:2" x14ac:dyDescent="0.35">
      <c r="A400">
        <v>399</v>
      </c>
      <c r="B400" t="s">
        <v>577</v>
      </c>
    </row>
    <row r="401" spans="1:2" x14ac:dyDescent="0.35">
      <c r="A401">
        <v>400</v>
      </c>
      <c r="B401" t="s">
        <v>1220</v>
      </c>
    </row>
    <row r="402" spans="1:2" x14ac:dyDescent="0.35">
      <c r="A402">
        <v>401</v>
      </c>
      <c r="B402" t="s">
        <v>1431</v>
      </c>
    </row>
    <row r="403" spans="1:2" x14ac:dyDescent="0.35">
      <c r="A403">
        <v>402</v>
      </c>
      <c r="B403" t="s">
        <v>1595</v>
      </c>
    </row>
    <row r="404" spans="1:2" x14ac:dyDescent="0.35">
      <c r="A404">
        <v>403</v>
      </c>
      <c r="B404" t="s">
        <v>1220</v>
      </c>
    </row>
    <row r="405" spans="1:2" x14ac:dyDescent="0.35">
      <c r="A405">
        <v>404</v>
      </c>
      <c r="B405" t="s">
        <v>361</v>
      </c>
    </row>
    <row r="406" spans="1:2" x14ac:dyDescent="0.35">
      <c r="A406">
        <v>405</v>
      </c>
      <c r="B406" t="s">
        <v>1612</v>
      </c>
    </row>
    <row r="407" spans="1:2" x14ac:dyDescent="0.35">
      <c r="A407">
        <v>406</v>
      </c>
      <c r="B407" t="s">
        <v>1619</v>
      </c>
    </row>
    <row r="408" spans="1:2" x14ac:dyDescent="0.35">
      <c r="A408">
        <v>407</v>
      </c>
      <c r="B408" t="s">
        <v>1626</v>
      </c>
    </row>
    <row r="409" spans="1:2" x14ac:dyDescent="0.35">
      <c r="A409">
        <v>408</v>
      </c>
      <c r="B409" t="s">
        <v>786</v>
      </c>
    </row>
    <row r="410" spans="1:2" x14ac:dyDescent="0.35">
      <c r="A410">
        <v>409</v>
      </c>
      <c r="B410" t="s">
        <v>1639</v>
      </c>
    </row>
    <row r="411" spans="1:2" x14ac:dyDescent="0.35">
      <c r="A411">
        <v>410</v>
      </c>
      <c r="B411" t="s">
        <v>361</v>
      </c>
    </row>
    <row r="412" spans="1:2" x14ac:dyDescent="0.35">
      <c r="A412">
        <v>411</v>
      </c>
      <c r="B412" t="s">
        <v>1220</v>
      </c>
    </row>
    <row r="413" spans="1:2" x14ac:dyDescent="0.35">
      <c r="A413">
        <v>412</v>
      </c>
      <c r="B413" t="s">
        <v>731</v>
      </c>
    </row>
    <row r="414" spans="1:2" x14ac:dyDescent="0.35">
      <c r="A414">
        <v>413</v>
      </c>
      <c r="B414" t="s">
        <v>960</v>
      </c>
    </row>
    <row r="415" spans="1:2" x14ac:dyDescent="0.35">
      <c r="A415">
        <v>414</v>
      </c>
      <c r="B415" t="s">
        <v>148</v>
      </c>
    </row>
    <row r="416" spans="1:2" x14ac:dyDescent="0.35">
      <c r="A416">
        <v>415</v>
      </c>
      <c r="B416" t="s">
        <v>424</v>
      </c>
    </row>
    <row r="417" spans="1:2" x14ac:dyDescent="0.35">
      <c r="A417">
        <v>416</v>
      </c>
      <c r="B417" t="s">
        <v>1677</v>
      </c>
    </row>
    <row r="418" spans="1:2" x14ac:dyDescent="0.35">
      <c r="A418">
        <v>417</v>
      </c>
      <c r="B418" t="s">
        <v>1431</v>
      </c>
    </row>
    <row r="419" spans="1:2" x14ac:dyDescent="0.35">
      <c r="A419">
        <v>418</v>
      </c>
      <c r="B419" t="s">
        <v>1689</v>
      </c>
    </row>
    <row r="420" spans="1:2" x14ac:dyDescent="0.35">
      <c r="A420">
        <v>419</v>
      </c>
      <c r="B420" t="s">
        <v>424</v>
      </c>
    </row>
    <row r="421" spans="1:2" x14ac:dyDescent="0.35">
      <c r="A421">
        <v>420</v>
      </c>
      <c r="B421" t="s">
        <v>1701</v>
      </c>
    </row>
    <row r="422" spans="1:2" x14ac:dyDescent="0.35">
      <c r="A422">
        <v>421</v>
      </c>
      <c r="B422" t="s">
        <v>388</v>
      </c>
    </row>
    <row r="423" spans="1:2" x14ac:dyDescent="0.35">
      <c r="A423">
        <v>422</v>
      </c>
      <c r="B423" t="s">
        <v>1398</v>
      </c>
    </row>
    <row r="424" spans="1:2" x14ac:dyDescent="0.35">
      <c r="A424">
        <v>423</v>
      </c>
      <c r="B424" t="s">
        <v>1718</v>
      </c>
    </row>
    <row r="425" spans="1:2" x14ac:dyDescent="0.35">
      <c r="A425">
        <v>424</v>
      </c>
      <c r="B425" t="s">
        <v>1725</v>
      </c>
    </row>
    <row r="426" spans="1:2" x14ac:dyDescent="0.35">
      <c r="A426">
        <v>425</v>
      </c>
      <c r="B426" t="s">
        <v>361</v>
      </c>
    </row>
    <row r="427" spans="1:2" x14ac:dyDescent="0.35">
      <c r="A427">
        <v>426</v>
      </c>
      <c r="B427" t="s">
        <v>71</v>
      </c>
    </row>
    <row r="428" spans="1:2" x14ac:dyDescent="0.35">
      <c r="A428">
        <v>427</v>
      </c>
      <c r="B428" t="s">
        <v>1742</v>
      </c>
    </row>
    <row r="429" spans="1:2" x14ac:dyDescent="0.35">
      <c r="A429">
        <v>428</v>
      </c>
      <c r="B429" t="s">
        <v>52</v>
      </c>
    </row>
    <row r="430" spans="1:2" x14ac:dyDescent="0.35">
      <c r="A430">
        <v>429</v>
      </c>
      <c r="B430" t="s">
        <v>1754</v>
      </c>
    </row>
    <row r="431" spans="1:2" x14ac:dyDescent="0.35">
      <c r="A431">
        <v>430</v>
      </c>
      <c r="B431" t="s">
        <v>1479</v>
      </c>
    </row>
    <row r="432" spans="1:2" x14ac:dyDescent="0.35">
      <c r="A432">
        <v>431</v>
      </c>
      <c r="B432" t="s">
        <v>106</v>
      </c>
    </row>
    <row r="433" spans="1:2" x14ac:dyDescent="0.35">
      <c r="A433">
        <v>432</v>
      </c>
      <c r="B433" t="s">
        <v>1770</v>
      </c>
    </row>
    <row r="434" spans="1:2" x14ac:dyDescent="0.35">
      <c r="A434">
        <v>433</v>
      </c>
      <c r="B434" t="s">
        <v>1776</v>
      </c>
    </row>
    <row r="435" spans="1:2" x14ac:dyDescent="0.35">
      <c r="A435">
        <v>434</v>
      </c>
      <c r="B435" t="s">
        <v>1781</v>
      </c>
    </row>
    <row r="436" spans="1:2" x14ac:dyDescent="0.35">
      <c r="A436">
        <v>435</v>
      </c>
      <c r="B436" t="s">
        <v>1787</v>
      </c>
    </row>
    <row r="437" spans="1:2" x14ac:dyDescent="0.35">
      <c r="A437">
        <v>436</v>
      </c>
      <c r="B437" t="s">
        <v>424</v>
      </c>
    </row>
    <row r="438" spans="1:2" x14ac:dyDescent="0.35">
      <c r="A438">
        <v>437</v>
      </c>
      <c r="B438" t="s">
        <v>106</v>
      </c>
    </row>
    <row r="439" spans="1:2" x14ac:dyDescent="0.35">
      <c r="A439">
        <v>438</v>
      </c>
      <c r="B439" t="s">
        <v>1804</v>
      </c>
    </row>
    <row r="440" spans="1:2" x14ac:dyDescent="0.35">
      <c r="A440">
        <v>439</v>
      </c>
      <c r="B440" t="s">
        <v>474</v>
      </c>
    </row>
    <row r="441" spans="1:2" x14ac:dyDescent="0.35">
      <c r="A441">
        <v>440</v>
      </c>
      <c r="B441" t="s">
        <v>1816</v>
      </c>
    </row>
    <row r="442" spans="1:2" x14ac:dyDescent="0.35">
      <c r="A442">
        <v>441</v>
      </c>
      <c r="B442" t="s">
        <v>361</v>
      </c>
    </row>
    <row r="443" spans="1:2" x14ac:dyDescent="0.35">
      <c r="A443">
        <v>442</v>
      </c>
      <c r="B443" t="s">
        <v>1827</v>
      </c>
    </row>
    <row r="444" spans="1:2" x14ac:dyDescent="0.35">
      <c r="A444">
        <v>443</v>
      </c>
      <c r="B444" t="s">
        <v>1612</v>
      </c>
    </row>
    <row r="445" spans="1:2" x14ac:dyDescent="0.35">
      <c r="A445">
        <v>444</v>
      </c>
      <c r="B445" t="s">
        <v>1431</v>
      </c>
    </row>
    <row r="446" spans="1:2" x14ac:dyDescent="0.35">
      <c r="A446">
        <v>445</v>
      </c>
      <c r="B446" t="s">
        <v>1844</v>
      </c>
    </row>
    <row r="447" spans="1:2" x14ac:dyDescent="0.35">
      <c r="A447">
        <v>446</v>
      </c>
      <c r="B447" t="s">
        <v>424</v>
      </c>
    </row>
    <row r="448" spans="1:2" x14ac:dyDescent="0.35">
      <c r="A448">
        <v>447</v>
      </c>
      <c r="B448" t="s">
        <v>1090</v>
      </c>
    </row>
    <row r="449" spans="1:2" x14ac:dyDescent="0.35">
      <c r="A449">
        <v>448</v>
      </c>
      <c r="B449" t="s">
        <v>1860</v>
      </c>
    </row>
    <row r="450" spans="1:2" x14ac:dyDescent="0.35">
      <c r="A450">
        <v>449</v>
      </c>
      <c r="B450" t="s">
        <v>440</v>
      </c>
    </row>
    <row r="451" spans="1:2" x14ac:dyDescent="0.35">
      <c r="A451">
        <v>450</v>
      </c>
      <c r="B451" t="s">
        <v>71</v>
      </c>
    </row>
    <row r="452" spans="1:2" x14ac:dyDescent="0.35">
      <c r="A452">
        <v>451</v>
      </c>
      <c r="B452" t="s">
        <v>1479</v>
      </c>
    </row>
    <row r="453" spans="1:2" x14ac:dyDescent="0.35">
      <c r="A453">
        <v>452</v>
      </c>
      <c r="B453" t="s">
        <v>1882</v>
      </c>
    </row>
    <row r="454" spans="1:2" x14ac:dyDescent="0.35">
      <c r="A454">
        <v>453</v>
      </c>
      <c r="B454" t="s">
        <v>1888</v>
      </c>
    </row>
    <row r="455" spans="1:2" x14ac:dyDescent="0.35">
      <c r="A455">
        <v>454</v>
      </c>
      <c r="B455" t="s">
        <v>1895</v>
      </c>
    </row>
    <row r="456" spans="1:2" x14ac:dyDescent="0.35">
      <c r="A456">
        <v>455</v>
      </c>
      <c r="B456" t="s">
        <v>361</v>
      </c>
    </row>
    <row r="457" spans="1:2" x14ac:dyDescent="0.35">
      <c r="A457">
        <v>456</v>
      </c>
      <c r="B457" t="s">
        <v>361</v>
      </c>
    </row>
    <row r="458" spans="1:2" x14ac:dyDescent="0.35">
      <c r="A458">
        <v>457</v>
      </c>
      <c r="B458" t="s">
        <v>1303</v>
      </c>
    </row>
    <row r="459" spans="1:2" x14ac:dyDescent="0.35">
      <c r="A459">
        <v>458</v>
      </c>
      <c r="B459" t="s">
        <v>1916</v>
      </c>
    </row>
    <row r="460" spans="1:2" x14ac:dyDescent="0.35">
      <c r="A460">
        <v>459</v>
      </c>
      <c r="B460" t="s">
        <v>270</v>
      </c>
    </row>
    <row r="461" spans="1:2" x14ac:dyDescent="0.35">
      <c r="A461">
        <v>460</v>
      </c>
      <c r="B461" t="s">
        <v>1928</v>
      </c>
    </row>
    <row r="462" spans="1:2" x14ac:dyDescent="0.35">
      <c r="A462">
        <v>461</v>
      </c>
      <c r="B462" t="s">
        <v>1934</v>
      </c>
    </row>
    <row r="463" spans="1:2" x14ac:dyDescent="0.35">
      <c r="A463">
        <v>462</v>
      </c>
      <c r="B463" t="s">
        <v>102</v>
      </c>
    </row>
    <row r="464" spans="1:2" x14ac:dyDescent="0.35">
      <c r="A464">
        <v>463</v>
      </c>
      <c r="B464" t="s">
        <v>1947</v>
      </c>
    </row>
    <row r="465" spans="1:2" x14ac:dyDescent="0.35">
      <c r="A465">
        <v>464</v>
      </c>
      <c r="B465" t="s">
        <v>236</v>
      </c>
    </row>
    <row r="466" spans="1:2" x14ac:dyDescent="0.35">
      <c r="A466">
        <v>465</v>
      </c>
      <c r="B466" t="s">
        <v>361</v>
      </c>
    </row>
    <row r="467" spans="1:2" x14ac:dyDescent="0.35">
      <c r="A467">
        <v>466</v>
      </c>
      <c r="B467" t="s">
        <v>1962</v>
      </c>
    </row>
    <row r="468" spans="1:2" x14ac:dyDescent="0.35">
      <c r="A468">
        <v>467</v>
      </c>
      <c r="B468" t="s">
        <v>322</v>
      </c>
    </row>
    <row r="469" spans="1:2" x14ac:dyDescent="0.35">
      <c r="A469">
        <v>468</v>
      </c>
      <c r="B469" t="s">
        <v>1973</v>
      </c>
    </row>
    <row r="470" spans="1:2" x14ac:dyDescent="0.35">
      <c r="A470">
        <v>469</v>
      </c>
      <c r="B470" t="s">
        <v>1980</v>
      </c>
    </row>
    <row r="471" spans="1:2" x14ac:dyDescent="0.35">
      <c r="A471">
        <v>470</v>
      </c>
      <c r="B471" t="s">
        <v>236</v>
      </c>
    </row>
    <row r="472" spans="1:2" x14ac:dyDescent="0.35">
      <c r="A472">
        <v>471</v>
      </c>
      <c r="B472" t="s">
        <v>1990</v>
      </c>
    </row>
    <row r="473" spans="1:2" x14ac:dyDescent="0.35">
      <c r="A473">
        <v>472</v>
      </c>
      <c r="B473" t="s">
        <v>1546</v>
      </c>
    </row>
    <row r="474" spans="1:2" x14ac:dyDescent="0.35">
      <c r="A474">
        <v>473</v>
      </c>
      <c r="B474" t="s">
        <v>2002</v>
      </c>
    </row>
    <row r="475" spans="1:2" x14ac:dyDescent="0.35">
      <c r="A475">
        <v>474</v>
      </c>
      <c r="B475" t="s">
        <v>2008</v>
      </c>
    </row>
    <row r="476" spans="1:2" x14ac:dyDescent="0.35">
      <c r="A476">
        <v>475</v>
      </c>
      <c r="B476" t="s">
        <v>2013</v>
      </c>
    </row>
    <row r="477" spans="1:2" x14ac:dyDescent="0.35">
      <c r="A477">
        <v>476</v>
      </c>
      <c r="B477" t="s">
        <v>2019</v>
      </c>
    </row>
    <row r="478" spans="1:2" x14ac:dyDescent="0.35">
      <c r="A478">
        <v>477</v>
      </c>
      <c r="B478" t="s">
        <v>778</v>
      </c>
    </row>
    <row r="479" spans="1:2" x14ac:dyDescent="0.35">
      <c r="A479">
        <v>478</v>
      </c>
      <c r="B479" t="s">
        <v>1090</v>
      </c>
    </row>
    <row r="480" spans="1:2" x14ac:dyDescent="0.35">
      <c r="A480">
        <v>479</v>
      </c>
      <c r="B480" t="s">
        <v>319</v>
      </c>
    </row>
    <row r="481" spans="1:2" x14ac:dyDescent="0.35">
      <c r="A481">
        <v>480</v>
      </c>
      <c r="B481" t="s">
        <v>236</v>
      </c>
    </row>
    <row r="482" spans="1:2" x14ac:dyDescent="0.35">
      <c r="A482">
        <v>481</v>
      </c>
      <c r="B482" t="s">
        <v>2043</v>
      </c>
    </row>
    <row r="483" spans="1:2" x14ac:dyDescent="0.35">
      <c r="A483">
        <v>482</v>
      </c>
      <c r="B483" t="s">
        <v>236</v>
      </c>
    </row>
    <row r="484" spans="1:2" x14ac:dyDescent="0.35">
      <c r="A484">
        <v>483</v>
      </c>
      <c r="B484" t="s">
        <v>2055</v>
      </c>
    </row>
    <row r="485" spans="1:2" x14ac:dyDescent="0.35">
      <c r="A485">
        <v>484</v>
      </c>
      <c r="B485" t="s">
        <v>106</v>
      </c>
    </row>
    <row r="486" spans="1:2" x14ac:dyDescent="0.35">
      <c r="A486">
        <v>485</v>
      </c>
      <c r="B486" t="s">
        <v>2066</v>
      </c>
    </row>
    <row r="487" spans="1:2" x14ac:dyDescent="0.35">
      <c r="A487">
        <v>486</v>
      </c>
      <c r="B487" t="s">
        <v>2072</v>
      </c>
    </row>
    <row r="488" spans="1:2" x14ac:dyDescent="0.35">
      <c r="A488">
        <v>487</v>
      </c>
      <c r="B488" t="s">
        <v>322</v>
      </c>
    </row>
    <row r="489" spans="1:2" x14ac:dyDescent="0.35">
      <c r="A489">
        <v>488</v>
      </c>
      <c r="B489" t="s">
        <v>2084</v>
      </c>
    </row>
    <row r="490" spans="1:2" x14ac:dyDescent="0.35">
      <c r="A490">
        <v>489</v>
      </c>
      <c r="B490" t="s">
        <v>1770</v>
      </c>
    </row>
    <row r="491" spans="1:2" x14ac:dyDescent="0.35">
      <c r="A491">
        <v>490</v>
      </c>
      <c r="B491" t="s">
        <v>424</v>
      </c>
    </row>
    <row r="492" spans="1:2" x14ac:dyDescent="0.35">
      <c r="A492">
        <v>491</v>
      </c>
      <c r="B492" t="s">
        <v>1479</v>
      </c>
    </row>
    <row r="493" spans="1:2" x14ac:dyDescent="0.35">
      <c r="A493">
        <v>492</v>
      </c>
      <c r="B493" t="s">
        <v>106</v>
      </c>
    </row>
    <row r="494" spans="1:2" x14ac:dyDescent="0.35">
      <c r="A494">
        <v>493</v>
      </c>
      <c r="B494" t="s">
        <v>106</v>
      </c>
    </row>
    <row r="495" spans="1:2" x14ac:dyDescent="0.35">
      <c r="A495">
        <v>494</v>
      </c>
      <c r="B495" t="s">
        <v>2115</v>
      </c>
    </row>
    <row r="496" spans="1:2" x14ac:dyDescent="0.35">
      <c r="A496">
        <v>495</v>
      </c>
      <c r="B496" t="s">
        <v>1354</v>
      </c>
    </row>
    <row r="497" spans="1:2" x14ac:dyDescent="0.35">
      <c r="A497">
        <v>496</v>
      </c>
      <c r="B497" t="s">
        <v>35</v>
      </c>
    </row>
    <row r="498" spans="1:2" x14ac:dyDescent="0.35">
      <c r="A498">
        <v>497</v>
      </c>
      <c r="B498" t="s">
        <v>960</v>
      </c>
    </row>
    <row r="499" spans="1:2" x14ac:dyDescent="0.35">
      <c r="A499">
        <v>498</v>
      </c>
      <c r="B499" t="s">
        <v>2135</v>
      </c>
    </row>
    <row r="500" spans="1:2" x14ac:dyDescent="0.35">
      <c r="A500">
        <v>499</v>
      </c>
      <c r="B500" t="s">
        <v>106</v>
      </c>
    </row>
    <row r="501" spans="1:2" x14ac:dyDescent="0.35">
      <c r="A501">
        <v>500</v>
      </c>
      <c r="B501" t="s">
        <v>910</v>
      </c>
    </row>
    <row r="502" spans="1:2" x14ac:dyDescent="0.35">
      <c r="A502">
        <v>501</v>
      </c>
      <c r="B502" t="s">
        <v>373</v>
      </c>
    </row>
    <row r="503" spans="1:2" x14ac:dyDescent="0.35">
      <c r="A503">
        <v>502</v>
      </c>
      <c r="B503" t="s">
        <v>2158</v>
      </c>
    </row>
    <row r="504" spans="1:2" x14ac:dyDescent="0.35">
      <c r="A504">
        <v>503</v>
      </c>
      <c r="B504" t="s">
        <v>778</v>
      </c>
    </row>
    <row r="505" spans="1:2" x14ac:dyDescent="0.35">
      <c r="A505">
        <v>504</v>
      </c>
      <c r="B505" t="s">
        <v>337</v>
      </c>
    </row>
    <row r="506" spans="1:2" x14ac:dyDescent="0.35">
      <c r="A506">
        <v>505</v>
      </c>
      <c r="B506" t="s">
        <v>322</v>
      </c>
    </row>
    <row r="507" spans="1:2" x14ac:dyDescent="0.35">
      <c r="A507">
        <v>506</v>
      </c>
      <c r="B507" t="s">
        <v>424</v>
      </c>
    </row>
    <row r="508" spans="1:2" x14ac:dyDescent="0.35">
      <c r="A508">
        <v>507</v>
      </c>
      <c r="B508" t="s">
        <v>236</v>
      </c>
    </row>
    <row r="509" spans="1:2" x14ac:dyDescent="0.35">
      <c r="A509">
        <v>508</v>
      </c>
      <c r="B509" t="s">
        <v>2190</v>
      </c>
    </row>
    <row r="510" spans="1:2" x14ac:dyDescent="0.35">
      <c r="A510">
        <v>509</v>
      </c>
      <c r="B510" t="s">
        <v>106</v>
      </c>
    </row>
    <row r="511" spans="1:2" x14ac:dyDescent="0.35">
      <c r="A511">
        <v>510</v>
      </c>
      <c r="B511" t="s">
        <v>2202</v>
      </c>
    </row>
    <row r="512" spans="1:2" x14ac:dyDescent="0.35">
      <c r="A512">
        <v>511</v>
      </c>
      <c r="B512" t="s">
        <v>2208</v>
      </c>
    </row>
    <row r="513" spans="1:2" x14ac:dyDescent="0.35">
      <c r="A513">
        <v>512</v>
      </c>
      <c r="B513" t="s">
        <v>1015</v>
      </c>
    </row>
    <row r="514" spans="1:2" x14ac:dyDescent="0.35">
      <c r="A514">
        <v>513</v>
      </c>
      <c r="B514" t="s">
        <v>2220</v>
      </c>
    </row>
    <row r="515" spans="1:2" x14ac:dyDescent="0.35">
      <c r="A515">
        <v>514</v>
      </c>
      <c r="B515" t="s">
        <v>2227</v>
      </c>
    </row>
    <row r="516" spans="1:2" x14ac:dyDescent="0.35">
      <c r="A516">
        <v>515</v>
      </c>
      <c r="B516" t="s">
        <v>2233</v>
      </c>
    </row>
    <row r="517" spans="1:2" x14ac:dyDescent="0.35">
      <c r="A517">
        <v>516</v>
      </c>
      <c r="B517" t="s">
        <v>2239</v>
      </c>
    </row>
    <row r="518" spans="1:2" x14ac:dyDescent="0.35">
      <c r="A518">
        <v>517</v>
      </c>
      <c r="B518" t="s">
        <v>2245</v>
      </c>
    </row>
    <row r="519" spans="1:2" x14ac:dyDescent="0.35">
      <c r="A519">
        <v>518</v>
      </c>
      <c r="B519" t="s">
        <v>2252</v>
      </c>
    </row>
    <row r="520" spans="1:2" x14ac:dyDescent="0.35">
      <c r="A520">
        <v>519</v>
      </c>
      <c r="B520" t="s">
        <v>801</v>
      </c>
    </row>
    <row r="521" spans="1:2" x14ac:dyDescent="0.35">
      <c r="A521">
        <v>520</v>
      </c>
      <c r="B521" t="s">
        <v>270</v>
      </c>
    </row>
    <row r="522" spans="1:2" x14ac:dyDescent="0.35">
      <c r="A522">
        <v>521</v>
      </c>
      <c r="B522" t="s">
        <v>2270</v>
      </c>
    </row>
    <row r="523" spans="1:2" x14ac:dyDescent="0.35">
      <c r="A523">
        <v>522</v>
      </c>
      <c r="B523" t="s">
        <v>2276</v>
      </c>
    </row>
    <row r="524" spans="1:2" x14ac:dyDescent="0.35">
      <c r="A524">
        <v>523</v>
      </c>
      <c r="B524" t="s">
        <v>270</v>
      </c>
    </row>
    <row r="525" spans="1:2" x14ac:dyDescent="0.35">
      <c r="A525">
        <v>524</v>
      </c>
      <c r="B525" t="s">
        <v>424</v>
      </c>
    </row>
    <row r="526" spans="1:2" x14ac:dyDescent="0.35">
      <c r="A526">
        <v>525</v>
      </c>
      <c r="B526" t="s">
        <v>960</v>
      </c>
    </row>
    <row r="527" spans="1:2" x14ac:dyDescent="0.35">
      <c r="A527">
        <v>526</v>
      </c>
      <c r="B527" t="s">
        <v>956</v>
      </c>
    </row>
    <row r="528" spans="1:2" x14ac:dyDescent="0.35">
      <c r="A528">
        <v>527</v>
      </c>
      <c r="B528" t="s">
        <v>801</v>
      </c>
    </row>
    <row r="529" spans="1:2" x14ac:dyDescent="0.35">
      <c r="A529">
        <v>528</v>
      </c>
      <c r="B529" t="s">
        <v>2306</v>
      </c>
    </row>
    <row r="530" spans="1:2" x14ac:dyDescent="0.35">
      <c r="A530">
        <v>529</v>
      </c>
      <c r="B530" t="s">
        <v>2313</v>
      </c>
    </row>
    <row r="531" spans="1:2" x14ac:dyDescent="0.35">
      <c r="A531">
        <v>530</v>
      </c>
      <c r="B531" t="s">
        <v>35</v>
      </c>
    </row>
    <row r="532" spans="1:2" x14ac:dyDescent="0.35">
      <c r="A532">
        <v>531</v>
      </c>
      <c r="B532" t="s">
        <v>2325</v>
      </c>
    </row>
    <row r="533" spans="1:2" x14ac:dyDescent="0.35">
      <c r="A533">
        <v>532</v>
      </c>
      <c r="B533" t="s">
        <v>35</v>
      </c>
    </row>
    <row r="534" spans="1:2" x14ac:dyDescent="0.35">
      <c r="A534">
        <v>533</v>
      </c>
      <c r="B534" t="s">
        <v>1026</v>
      </c>
    </row>
    <row r="535" spans="1:2" x14ac:dyDescent="0.35">
      <c r="A535">
        <v>534</v>
      </c>
      <c r="B535" t="s">
        <v>373</v>
      </c>
    </row>
    <row r="536" spans="1:2" x14ac:dyDescent="0.35">
      <c r="A536">
        <v>535</v>
      </c>
      <c r="B536" t="s">
        <v>1412</v>
      </c>
    </row>
    <row r="537" spans="1:2" x14ac:dyDescent="0.35">
      <c r="A537">
        <v>536</v>
      </c>
      <c r="B537" t="s">
        <v>1181</v>
      </c>
    </row>
    <row r="538" spans="1:2" x14ac:dyDescent="0.35">
      <c r="A538">
        <v>537</v>
      </c>
      <c r="B538" t="s">
        <v>2357</v>
      </c>
    </row>
    <row r="539" spans="1:2" x14ac:dyDescent="0.35">
      <c r="A539">
        <v>538</v>
      </c>
      <c r="B539" t="s">
        <v>1412</v>
      </c>
    </row>
    <row r="540" spans="1:2" x14ac:dyDescent="0.35">
      <c r="A540">
        <v>539</v>
      </c>
      <c r="B540" t="s">
        <v>2368</v>
      </c>
    </row>
    <row r="541" spans="1:2" x14ac:dyDescent="0.35">
      <c r="A541">
        <v>540</v>
      </c>
      <c r="B541" t="s">
        <v>319</v>
      </c>
    </row>
    <row r="542" spans="1:2" x14ac:dyDescent="0.35">
      <c r="A542">
        <v>541</v>
      </c>
      <c r="B542" t="s">
        <v>1566</v>
      </c>
    </row>
    <row r="543" spans="1:2" x14ac:dyDescent="0.35">
      <c r="A543">
        <v>542</v>
      </c>
      <c r="B543" t="s">
        <v>2385</v>
      </c>
    </row>
    <row r="544" spans="1:2" x14ac:dyDescent="0.35">
      <c r="A544">
        <v>543</v>
      </c>
      <c r="B544" t="s">
        <v>2392</v>
      </c>
    </row>
    <row r="545" spans="1:2" x14ac:dyDescent="0.35">
      <c r="A545">
        <v>544</v>
      </c>
      <c r="B545" t="s">
        <v>2398</v>
      </c>
    </row>
    <row r="546" spans="1:2" x14ac:dyDescent="0.35">
      <c r="A546">
        <v>545</v>
      </c>
      <c r="B546" t="s">
        <v>1090</v>
      </c>
    </row>
    <row r="547" spans="1:2" x14ac:dyDescent="0.35">
      <c r="A547">
        <v>546</v>
      </c>
      <c r="B547" t="s">
        <v>106</v>
      </c>
    </row>
    <row r="548" spans="1:2" x14ac:dyDescent="0.35">
      <c r="A548">
        <v>547</v>
      </c>
      <c r="B548" t="s">
        <v>2414</v>
      </c>
    </row>
    <row r="549" spans="1:2" x14ac:dyDescent="0.35">
      <c r="A549">
        <v>548</v>
      </c>
      <c r="B549" t="s">
        <v>35</v>
      </c>
    </row>
    <row r="550" spans="1:2" x14ac:dyDescent="0.35">
      <c r="A550">
        <v>549</v>
      </c>
      <c r="B550" t="s">
        <v>2424</v>
      </c>
    </row>
    <row r="551" spans="1:2" x14ac:dyDescent="0.35">
      <c r="A551">
        <v>550</v>
      </c>
      <c r="B551" t="s">
        <v>35</v>
      </c>
    </row>
  </sheetData>
  <autoFilter ref="B1:B552" xr:uid="{7883FB40-B31C-4FE8-B3A5-D801B856B222}"/>
  <sortState xmlns:xlrd2="http://schemas.microsoft.com/office/spreadsheetml/2017/richdata2" ref="J3:O333">
    <sortCondition descending="1" ref="L3:L333"/>
  </sortState>
  <mergeCells count="1">
    <mergeCell ref="J1:O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5436-4812-495D-A44C-6DB62DC8ADBB}">
  <dimension ref="A1:D551"/>
  <sheetViews>
    <sheetView tabSelected="1" topLeftCell="C7" workbookViewId="0">
      <selection activeCell="O21" sqref="O21"/>
    </sheetView>
  </sheetViews>
  <sheetFormatPr defaultRowHeight="14.5" x14ac:dyDescent="0.35"/>
  <cols>
    <col min="1" max="1" width="0" style="1" hidden="1" customWidth="1"/>
    <col min="2" max="2" width="0" hidden="1" customWidth="1"/>
  </cols>
  <sheetData>
    <row r="1" spans="1:4" x14ac:dyDescent="0.35">
      <c r="A1" s="1" t="s">
        <v>4</v>
      </c>
      <c r="C1" t="s">
        <v>2434</v>
      </c>
      <c r="D1" t="s">
        <v>2435</v>
      </c>
    </row>
    <row r="2" spans="1:4" x14ac:dyDescent="0.35">
      <c r="A2" s="1">
        <v>2003</v>
      </c>
      <c r="C2">
        <v>2003</v>
      </c>
      <c r="D2">
        <f>COUNTIF($A$2:$A$551,2003)</f>
        <v>1</v>
      </c>
    </row>
    <row r="3" spans="1:4" x14ac:dyDescent="0.35">
      <c r="A3" s="1">
        <v>2004</v>
      </c>
      <c r="C3">
        <v>2004</v>
      </c>
      <c r="D3">
        <f>COUNTIF($A$2:$A$551,2004)</f>
        <v>2</v>
      </c>
    </row>
    <row r="4" spans="1:4" x14ac:dyDescent="0.35">
      <c r="A4" s="1">
        <v>2004</v>
      </c>
      <c r="C4">
        <v>2005</v>
      </c>
      <c r="D4">
        <f>COUNTIF($A$2:$A$551,2005)</f>
        <v>0</v>
      </c>
    </row>
    <row r="5" spans="1:4" x14ac:dyDescent="0.35">
      <c r="A5" s="1">
        <v>2006</v>
      </c>
      <c r="C5">
        <v>2006</v>
      </c>
      <c r="D5">
        <f>COUNTIF($A$2:$A$551,2006)</f>
        <v>2</v>
      </c>
    </row>
    <row r="6" spans="1:4" x14ac:dyDescent="0.35">
      <c r="A6" s="1">
        <v>2006</v>
      </c>
      <c r="C6">
        <v>2007</v>
      </c>
      <c r="D6">
        <f>COUNTIF($A$2:$A$551,2007)</f>
        <v>4</v>
      </c>
    </row>
    <row r="7" spans="1:4" x14ac:dyDescent="0.35">
      <c r="A7" s="1">
        <v>2007</v>
      </c>
      <c r="C7">
        <v>2008</v>
      </c>
      <c r="D7">
        <f>COUNTIF($A$2:$A$551,2008)</f>
        <v>3</v>
      </c>
    </row>
    <row r="8" spans="1:4" x14ac:dyDescent="0.35">
      <c r="A8" s="1">
        <v>2007</v>
      </c>
      <c r="C8">
        <v>2009</v>
      </c>
      <c r="D8">
        <f>COUNTIF($A$2:$A$551,2009)</f>
        <v>4</v>
      </c>
    </row>
    <row r="9" spans="1:4" x14ac:dyDescent="0.35">
      <c r="A9" s="1">
        <v>2007</v>
      </c>
      <c r="C9">
        <v>2010</v>
      </c>
      <c r="D9">
        <f>COUNTIF($A$2:$A$551,2010)</f>
        <v>5</v>
      </c>
    </row>
    <row r="10" spans="1:4" x14ac:dyDescent="0.35">
      <c r="A10" s="1">
        <v>2007</v>
      </c>
      <c r="C10">
        <v>2011</v>
      </c>
      <c r="D10">
        <f>COUNTIF($A$2:$A$551,2011)</f>
        <v>14</v>
      </c>
    </row>
    <row r="11" spans="1:4" x14ac:dyDescent="0.35">
      <c r="A11" s="1">
        <v>2008</v>
      </c>
      <c r="C11">
        <v>2012</v>
      </c>
      <c r="D11">
        <f>COUNTIF($A$2:$A$551,2012)</f>
        <v>7</v>
      </c>
    </row>
    <row r="12" spans="1:4" x14ac:dyDescent="0.35">
      <c r="A12" s="1">
        <v>2008</v>
      </c>
      <c r="C12">
        <v>2013</v>
      </c>
      <c r="D12">
        <f>COUNTIF($A$2:$A$551,2013)</f>
        <v>10</v>
      </c>
    </row>
    <row r="13" spans="1:4" x14ac:dyDescent="0.35">
      <c r="A13" s="1">
        <v>2008</v>
      </c>
      <c r="C13">
        <v>2014</v>
      </c>
      <c r="D13">
        <f>COUNTIF($A$2:$A$551,2014)</f>
        <v>8</v>
      </c>
    </row>
    <row r="14" spans="1:4" x14ac:dyDescent="0.35">
      <c r="A14" s="1">
        <v>2009</v>
      </c>
      <c r="C14">
        <v>2015</v>
      </c>
      <c r="D14">
        <f>COUNTIF($A$2:$A$551,2015)</f>
        <v>13</v>
      </c>
    </row>
    <row r="15" spans="1:4" x14ac:dyDescent="0.35">
      <c r="A15" s="1">
        <v>2009</v>
      </c>
      <c r="C15">
        <v>2016</v>
      </c>
      <c r="D15">
        <f>COUNTIF($A$2:$A$551,2016)</f>
        <v>19</v>
      </c>
    </row>
    <row r="16" spans="1:4" x14ac:dyDescent="0.35">
      <c r="A16" s="1">
        <v>2009</v>
      </c>
      <c r="C16">
        <v>2017</v>
      </c>
      <c r="D16">
        <f>COUNTIF($A$2:$A$551,2017)</f>
        <v>28</v>
      </c>
    </row>
    <row r="17" spans="1:4" x14ac:dyDescent="0.35">
      <c r="A17" s="1">
        <v>2009</v>
      </c>
      <c r="C17">
        <v>2018</v>
      </c>
      <c r="D17">
        <f>COUNTIF($A$2:$A$551,2018)</f>
        <v>44</v>
      </c>
    </row>
    <row r="18" spans="1:4" x14ac:dyDescent="0.35">
      <c r="A18" s="1">
        <v>2010</v>
      </c>
      <c r="C18">
        <v>2019</v>
      </c>
      <c r="D18">
        <f>COUNTIF($A$2:$A$551,2019)</f>
        <v>74</v>
      </c>
    </row>
    <row r="19" spans="1:4" x14ac:dyDescent="0.35">
      <c r="A19" s="1">
        <v>2010</v>
      </c>
      <c r="C19">
        <v>2020</v>
      </c>
      <c r="D19">
        <f>COUNTIF($A$2:$A$551,2020)</f>
        <v>65</v>
      </c>
    </row>
    <row r="20" spans="1:4" x14ac:dyDescent="0.35">
      <c r="A20" s="1">
        <v>2010</v>
      </c>
      <c r="C20">
        <v>2021</v>
      </c>
      <c r="D20">
        <f>COUNTIF($A$2:$A$551,2021)</f>
        <v>34</v>
      </c>
    </row>
    <row r="21" spans="1:4" x14ac:dyDescent="0.35">
      <c r="A21" s="1">
        <v>2010</v>
      </c>
      <c r="C21">
        <v>2022</v>
      </c>
      <c r="D21">
        <f>COUNTIF($A$2:$A$551,2022)</f>
        <v>195</v>
      </c>
    </row>
    <row r="22" spans="1:4" x14ac:dyDescent="0.35">
      <c r="A22" s="1">
        <v>2010</v>
      </c>
      <c r="C22">
        <v>2023</v>
      </c>
      <c r="D22">
        <f>COUNTIF($A$2:$A$551,2023)</f>
        <v>18</v>
      </c>
    </row>
    <row r="23" spans="1:4" x14ac:dyDescent="0.35">
      <c r="A23" s="1">
        <v>2011</v>
      </c>
    </row>
    <row r="24" spans="1:4" x14ac:dyDescent="0.35">
      <c r="A24" s="1">
        <v>2011</v>
      </c>
      <c r="D24">
        <f>SUM(D2:D22)</f>
        <v>550</v>
      </c>
    </row>
    <row r="25" spans="1:4" x14ac:dyDescent="0.35">
      <c r="A25" s="1">
        <v>2011</v>
      </c>
    </row>
    <row r="26" spans="1:4" x14ac:dyDescent="0.35">
      <c r="A26" s="1">
        <v>2011</v>
      </c>
    </row>
    <row r="27" spans="1:4" x14ac:dyDescent="0.35">
      <c r="A27" s="1">
        <v>2011</v>
      </c>
    </row>
    <row r="28" spans="1:4" x14ac:dyDescent="0.35">
      <c r="A28" s="1">
        <v>2011</v>
      </c>
    </row>
    <row r="29" spans="1:4" x14ac:dyDescent="0.35">
      <c r="A29" s="1">
        <v>2011</v>
      </c>
    </row>
    <row r="30" spans="1:4" x14ac:dyDescent="0.35">
      <c r="A30" s="1">
        <v>2011</v>
      </c>
    </row>
    <row r="31" spans="1:4" x14ac:dyDescent="0.35">
      <c r="A31" s="1">
        <v>2011</v>
      </c>
    </row>
    <row r="32" spans="1:4" x14ac:dyDescent="0.35">
      <c r="A32" s="1">
        <v>2011</v>
      </c>
    </row>
    <row r="33" spans="1:1" x14ac:dyDescent="0.35">
      <c r="A33" s="1">
        <v>2011</v>
      </c>
    </row>
    <row r="34" spans="1:1" x14ac:dyDescent="0.35">
      <c r="A34" s="1">
        <v>2011</v>
      </c>
    </row>
    <row r="35" spans="1:1" x14ac:dyDescent="0.35">
      <c r="A35" s="1">
        <v>2011</v>
      </c>
    </row>
    <row r="36" spans="1:1" x14ac:dyDescent="0.35">
      <c r="A36" s="1">
        <v>2011</v>
      </c>
    </row>
    <row r="37" spans="1:1" x14ac:dyDescent="0.35">
      <c r="A37" s="1">
        <v>2012</v>
      </c>
    </row>
    <row r="38" spans="1:1" x14ac:dyDescent="0.35">
      <c r="A38" s="1">
        <v>2012</v>
      </c>
    </row>
    <row r="39" spans="1:1" x14ac:dyDescent="0.35">
      <c r="A39" s="1">
        <v>2012</v>
      </c>
    </row>
    <row r="40" spans="1:1" x14ac:dyDescent="0.35">
      <c r="A40" s="1">
        <v>2012</v>
      </c>
    </row>
    <row r="41" spans="1:1" x14ac:dyDescent="0.35">
      <c r="A41" s="1">
        <v>2012</v>
      </c>
    </row>
    <row r="42" spans="1:1" x14ac:dyDescent="0.35">
      <c r="A42" s="1">
        <v>2012</v>
      </c>
    </row>
    <row r="43" spans="1:1" x14ac:dyDescent="0.35">
      <c r="A43" s="1">
        <v>2012</v>
      </c>
    </row>
    <row r="44" spans="1:1" x14ac:dyDescent="0.35">
      <c r="A44" s="1">
        <v>2013</v>
      </c>
    </row>
    <row r="45" spans="1:1" x14ac:dyDescent="0.35">
      <c r="A45" s="1">
        <v>2013</v>
      </c>
    </row>
    <row r="46" spans="1:1" x14ac:dyDescent="0.35">
      <c r="A46" s="1">
        <v>2013</v>
      </c>
    </row>
    <row r="47" spans="1:1" x14ac:dyDescent="0.35">
      <c r="A47" s="1">
        <v>2013</v>
      </c>
    </row>
    <row r="48" spans="1:1" x14ac:dyDescent="0.35">
      <c r="A48" s="1">
        <v>2013</v>
      </c>
    </row>
    <row r="49" spans="1:1" x14ac:dyDescent="0.35">
      <c r="A49" s="1">
        <v>2013</v>
      </c>
    </row>
    <row r="50" spans="1:1" x14ac:dyDescent="0.35">
      <c r="A50" s="1">
        <v>2013</v>
      </c>
    </row>
    <row r="51" spans="1:1" x14ac:dyDescent="0.35">
      <c r="A51" s="1">
        <v>2013</v>
      </c>
    </row>
    <row r="52" spans="1:1" x14ac:dyDescent="0.35">
      <c r="A52" s="1">
        <v>2013</v>
      </c>
    </row>
    <row r="53" spans="1:1" x14ac:dyDescent="0.35">
      <c r="A53" s="1">
        <v>2013</v>
      </c>
    </row>
    <row r="54" spans="1:1" x14ac:dyDescent="0.35">
      <c r="A54" s="1">
        <v>2014</v>
      </c>
    </row>
    <row r="55" spans="1:1" x14ac:dyDescent="0.35">
      <c r="A55" s="1">
        <v>2014</v>
      </c>
    </row>
    <row r="56" spans="1:1" x14ac:dyDescent="0.35">
      <c r="A56" s="1">
        <v>2014</v>
      </c>
    </row>
    <row r="57" spans="1:1" x14ac:dyDescent="0.35">
      <c r="A57" s="1">
        <v>2014</v>
      </c>
    </row>
    <row r="58" spans="1:1" x14ac:dyDescent="0.35">
      <c r="A58" s="1">
        <v>2014</v>
      </c>
    </row>
    <row r="59" spans="1:1" x14ac:dyDescent="0.35">
      <c r="A59" s="1">
        <v>2014</v>
      </c>
    </row>
    <row r="60" spans="1:1" x14ac:dyDescent="0.35">
      <c r="A60" s="1">
        <v>2014</v>
      </c>
    </row>
    <row r="61" spans="1:1" x14ac:dyDescent="0.35">
      <c r="A61" s="1">
        <v>2014</v>
      </c>
    </row>
    <row r="62" spans="1:1" x14ac:dyDescent="0.35">
      <c r="A62" s="1">
        <v>2015</v>
      </c>
    </row>
    <row r="63" spans="1:1" x14ac:dyDescent="0.35">
      <c r="A63" s="1">
        <v>2015</v>
      </c>
    </row>
    <row r="64" spans="1:1" x14ac:dyDescent="0.35">
      <c r="A64" s="1">
        <v>2015</v>
      </c>
    </row>
    <row r="65" spans="1:1" x14ac:dyDescent="0.35">
      <c r="A65" s="1">
        <v>2015</v>
      </c>
    </row>
    <row r="66" spans="1:1" x14ac:dyDescent="0.35">
      <c r="A66" s="1">
        <v>2015</v>
      </c>
    </row>
    <row r="67" spans="1:1" x14ac:dyDescent="0.35">
      <c r="A67" s="1">
        <v>2015</v>
      </c>
    </row>
    <row r="68" spans="1:1" x14ac:dyDescent="0.35">
      <c r="A68" s="1">
        <v>2015</v>
      </c>
    </row>
    <row r="69" spans="1:1" x14ac:dyDescent="0.35">
      <c r="A69" s="1">
        <v>2015</v>
      </c>
    </row>
    <row r="70" spans="1:1" x14ac:dyDescent="0.35">
      <c r="A70" s="1">
        <v>2015</v>
      </c>
    </row>
    <row r="71" spans="1:1" x14ac:dyDescent="0.35">
      <c r="A71" s="1">
        <v>2015</v>
      </c>
    </row>
    <row r="72" spans="1:1" x14ac:dyDescent="0.35">
      <c r="A72" s="1">
        <v>2015</v>
      </c>
    </row>
    <row r="73" spans="1:1" x14ac:dyDescent="0.35">
      <c r="A73" s="1">
        <v>2015</v>
      </c>
    </row>
    <row r="74" spans="1:1" x14ac:dyDescent="0.35">
      <c r="A74" s="1">
        <v>2015</v>
      </c>
    </row>
    <row r="75" spans="1:1" x14ac:dyDescent="0.35">
      <c r="A75" s="1">
        <v>2016</v>
      </c>
    </row>
    <row r="76" spans="1:1" x14ac:dyDescent="0.35">
      <c r="A76" s="1">
        <v>2016</v>
      </c>
    </row>
    <row r="77" spans="1:1" x14ac:dyDescent="0.35">
      <c r="A77" s="1">
        <v>2016</v>
      </c>
    </row>
    <row r="78" spans="1:1" x14ac:dyDescent="0.35">
      <c r="A78" s="1">
        <v>2016</v>
      </c>
    </row>
    <row r="79" spans="1:1" x14ac:dyDescent="0.35">
      <c r="A79" s="1">
        <v>2016</v>
      </c>
    </row>
    <row r="80" spans="1:1" x14ac:dyDescent="0.35">
      <c r="A80" s="1">
        <v>2016</v>
      </c>
    </row>
    <row r="81" spans="1:1" x14ac:dyDescent="0.35">
      <c r="A81" s="1">
        <v>2016</v>
      </c>
    </row>
    <row r="82" spans="1:1" x14ac:dyDescent="0.35">
      <c r="A82" s="1">
        <v>2016</v>
      </c>
    </row>
    <row r="83" spans="1:1" x14ac:dyDescent="0.35">
      <c r="A83" s="1">
        <v>2016</v>
      </c>
    </row>
    <row r="84" spans="1:1" x14ac:dyDescent="0.35">
      <c r="A84" s="1">
        <v>2016</v>
      </c>
    </row>
    <row r="85" spans="1:1" x14ac:dyDescent="0.35">
      <c r="A85" s="1">
        <v>2016</v>
      </c>
    </row>
    <row r="86" spans="1:1" x14ac:dyDescent="0.35">
      <c r="A86" s="1">
        <v>2016</v>
      </c>
    </row>
    <row r="87" spans="1:1" x14ac:dyDescent="0.35">
      <c r="A87" s="1">
        <v>2016</v>
      </c>
    </row>
    <row r="88" spans="1:1" x14ac:dyDescent="0.35">
      <c r="A88" s="1">
        <v>2016</v>
      </c>
    </row>
    <row r="89" spans="1:1" x14ac:dyDescent="0.35">
      <c r="A89" s="1">
        <v>2016</v>
      </c>
    </row>
    <row r="90" spans="1:1" x14ac:dyDescent="0.35">
      <c r="A90" s="1">
        <v>2016</v>
      </c>
    </row>
    <row r="91" spans="1:1" x14ac:dyDescent="0.35">
      <c r="A91" s="1">
        <v>2016</v>
      </c>
    </row>
    <row r="92" spans="1:1" x14ac:dyDescent="0.35">
      <c r="A92" s="1">
        <v>2016</v>
      </c>
    </row>
    <row r="93" spans="1:1" x14ac:dyDescent="0.35">
      <c r="A93" s="1">
        <v>2016</v>
      </c>
    </row>
    <row r="94" spans="1:1" x14ac:dyDescent="0.35">
      <c r="A94" s="1">
        <v>2017</v>
      </c>
    </row>
    <row r="95" spans="1:1" x14ac:dyDescent="0.35">
      <c r="A95" s="1">
        <v>2017</v>
      </c>
    </row>
    <row r="96" spans="1:1" x14ac:dyDescent="0.35">
      <c r="A96" s="1">
        <v>2017</v>
      </c>
    </row>
    <row r="97" spans="1:1" x14ac:dyDescent="0.35">
      <c r="A97" s="1">
        <v>2017</v>
      </c>
    </row>
    <row r="98" spans="1:1" x14ac:dyDescent="0.35">
      <c r="A98" s="1">
        <v>2017</v>
      </c>
    </row>
    <row r="99" spans="1:1" x14ac:dyDescent="0.35">
      <c r="A99" s="1">
        <v>2017</v>
      </c>
    </row>
    <row r="100" spans="1:1" x14ac:dyDescent="0.35">
      <c r="A100" s="1">
        <v>2017</v>
      </c>
    </row>
    <row r="101" spans="1:1" x14ac:dyDescent="0.35">
      <c r="A101" s="1">
        <v>2017</v>
      </c>
    </row>
    <row r="102" spans="1:1" x14ac:dyDescent="0.35">
      <c r="A102" s="1">
        <v>2017</v>
      </c>
    </row>
    <row r="103" spans="1:1" x14ac:dyDescent="0.35">
      <c r="A103" s="1">
        <v>2017</v>
      </c>
    </row>
    <row r="104" spans="1:1" x14ac:dyDescent="0.35">
      <c r="A104" s="1">
        <v>2017</v>
      </c>
    </row>
    <row r="105" spans="1:1" x14ac:dyDescent="0.35">
      <c r="A105" s="1">
        <v>2017</v>
      </c>
    </row>
    <row r="106" spans="1:1" x14ac:dyDescent="0.35">
      <c r="A106" s="1">
        <v>2017</v>
      </c>
    </row>
    <row r="107" spans="1:1" x14ac:dyDescent="0.35">
      <c r="A107" s="1">
        <v>2017</v>
      </c>
    </row>
    <row r="108" spans="1:1" x14ac:dyDescent="0.35">
      <c r="A108" s="1">
        <v>2017</v>
      </c>
    </row>
    <row r="109" spans="1:1" x14ac:dyDescent="0.35">
      <c r="A109" s="1">
        <v>2017</v>
      </c>
    </row>
    <row r="110" spans="1:1" x14ac:dyDescent="0.35">
      <c r="A110" s="1">
        <v>2017</v>
      </c>
    </row>
    <row r="111" spans="1:1" x14ac:dyDescent="0.35">
      <c r="A111" s="1">
        <v>2017</v>
      </c>
    </row>
    <row r="112" spans="1:1" x14ac:dyDescent="0.35">
      <c r="A112" s="1">
        <v>2017</v>
      </c>
    </row>
    <row r="113" spans="1:1" x14ac:dyDescent="0.35">
      <c r="A113" s="1">
        <v>2017</v>
      </c>
    </row>
    <row r="114" spans="1:1" x14ac:dyDescent="0.35">
      <c r="A114" s="1">
        <v>2017</v>
      </c>
    </row>
    <row r="115" spans="1:1" x14ac:dyDescent="0.35">
      <c r="A115" s="1">
        <v>2017</v>
      </c>
    </row>
    <row r="116" spans="1:1" x14ac:dyDescent="0.35">
      <c r="A116" s="1">
        <v>2017</v>
      </c>
    </row>
    <row r="117" spans="1:1" x14ac:dyDescent="0.35">
      <c r="A117" s="1">
        <v>2017</v>
      </c>
    </row>
    <row r="118" spans="1:1" x14ac:dyDescent="0.35">
      <c r="A118" s="1">
        <v>2017</v>
      </c>
    </row>
    <row r="119" spans="1:1" x14ac:dyDescent="0.35">
      <c r="A119" s="1">
        <v>2017</v>
      </c>
    </row>
    <row r="120" spans="1:1" x14ac:dyDescent="0.35">
      <c r="A120" s="1">
        <v>2017</v>
      </c>
    </row>
    <row r="121" spans="1:1" x14ac:dyDescent="0.35">
      <c r="A121" s="1">
        <v>2017</v>
      </c>
    </row>
    <row r="122" spans="1:1" x14ac:dyDescent="0.35">
      <c r="A122" s="1">
        <v>2018</v>
      </c>
    </row>
    <row r="123" spans="1:1" x14ac:dyDescent="0.35">
      <c r="A123" s="1">
        <v>2018</v>
      </c>
    </row>
    <row r="124" spans="1:1" x14ac:dyDescent="0.35">
      <c r="A124" s="1">
        <v>2018</v>
      </c>
    </row>
    <row r="125" spans="1:1" x14ac:dyDescent="0.35">
      <c r="A125" s="1">
        <v>2018</v>
      </c>
    </row>
    <row r="126" spans="1:1" x14ac:dyDescent="0.35">
      <c r="A126" s="1">
        <v>2018</v>
      </c>
    </row>
    <row r="127" spans="1:1" x14ac:dyDescent="0.35">
      <c r="A127" s="1">
        <v>2018</v>
      </c>
    </row>
    <row r="128" spans="1:1" x14ac:dyDescent="0.35">
      <c r="A128" s="1">
        <v>2018</v>
      </c>
    </row>
    <row r="129" spans="1:1" x14ac:dyDescent="0.35">
      <c r="A129" s="1">
        <v>2018</v>
      </c>
    </row>
    <row r="130" spans="1:1" x14ac:dyDescent="0.35">
      <c r="A130" s="1">
        <v>2018</v>
      </c>
    </row>
    <row r="131" spans="1:1" x14ac:dyDescent="0.35">
      <c r="A131" s="1">
        <v>2018</v>
      </c>
    </row>
    <row r="132" spans="1:1" x14ac:dyDescent="0.35">
      <c r="A132" s="1">
        <v>2018</v>
      </c>
    </row>
    <row r="133" spans="1:1" x14ac:dyDescent="0.35">
      <c r="A133" s="1">
        <v>2018</v>
      </c>
    </row>
    <row r="134" spans="1:1" x14ac:dyDescent="0.35">
      <c r="A134" s="1">
        <v>2018</v>
      </c>
    </row>
    <row r="135" spans="1:1" x14ac:dyDescent="0.35">
      <c r="A135" s="1">
        <v>2018</v>
      </c>
    </row>
    <row r="136" spans="1:1" x14ac:dyDescent="0.35">
      <c r="A136" s="1">
        <v>2018</v>
      </c>
    </row>
    <row r="137" spans="1:1" x14ac:dyDescent="0.35">
      <c r="A137" s="1">
        <v>2018</v>
      </c>
    </row>
    <row r="138" spans="1:1" x14ac:dyDescent="0.35">
      <c r="A138" s="1">
        <v>2018</v>
      </c>
    </row>
    <row r="139" spans="1:1" x14ac:dyDescent="0.35">
      <c r="A139" s="1">
        <v>2018</v>
      </c>
    </row>
    <row r="140" spans="1:1" x14ac:dyDescent="0.35">
      <c r="A140" s="1">
        <v>2018</v>
      </c>
    </row>
    <row r="141" spans="1:1" x14ac:dyDescent="0.35">
      <c r="A141" s="1">
        <v>2018</v>
      </c>
    </row>
    <row r="142" spans="1:1" x14ac:dyDescent="0.35">
      <c r="A142" s="1">
        <v>2018</v>
      </c>
    </row>
    <row r="143" spans="1:1" x14ac:dyDescent="0.35">
      <c r="A143" s="1">
        <v>2018</v>
      </c>
    </row>
    <row r="144" spans="1:1" x14ac:dyDescent="0.35">
      <c r="A144" s="1">
        <v>2018</v>
      </c>
    </row>
    <row r="145" spans="1:1" x14ac:dyDescent="0.35">
      <c r="A145" s="1">
        <v>2018</v>
      </c>
    </row>
    <row r="146" spans="1:1" x14ac:dyDescent="0.35">
      <c r="A146" s="1">
        <v>2018</v>
      </c>
    </row>
    <row r="147" spans="1:1" x14ac:dyDescent="0.35">
      <c r="A147" s="1">
        <v>2018</v>
      </c>
    </row>
    <row r="148" spans="1:1" x14ac:dyDescent="0.35">
      <c r="A148" s="1">
        <v>2018</v>
      </c>
    </row>
    <row r="149" spans="1:1" x14ac:dyDescent="0.35">
      <c r="A149" s="1">
        <v>2018</v>
      </c>
    </row>
    <row r="150" spans="1:1" x14ac:dyDescent="0.35">
      <c r="A150" s="1">
        <v>2018</v>
      </c>
    </row>
    <row r="151" spans="1:1" x14ac:dyDescent="0.35">
      <c r="A151" s="1">
        <v>2018</v>
      </c>
    </row>
    <row r="152" spans="1:1" x14ac:dyDescent="0.35">
      <c r="A152" s="1">
        <v>2018</v>
      </c>
    </row>
    <row r="153" spans="1:1" x14ac:dyDescent="0.35">
      <c r="A153" s="1">
        <v>2018</v>
      </c>
    </row>
    <row r="154" spans="1:1" x14ac:dyDescent="0.35">
      <c r="A154" s="1">
        <v>2018</v>
      </c>
    </row>
    <row r="155" spans="1:1" x14ac:dyDescent="0.35">
      <c r="A155" s="1">
        <v>2018</v>
      </c>
    </row>
    <row r="156" spans="1:1" x14ac:dyDescent="0.35">
      <c r="A156" s="1">
        <v>2018</v>
      </c>
    </row>
    <row r="157" spans="1:1" x14ac:dyDescent="0.35">
      <c r="A157" s="1">
        <v>2018</v>
      </c>
    </row>
    <row r="158" spans="1:1" x14ac:dyDescent="0.35">
      <c r="A158" s="1">
        <v>2018</v>
      </c>
    </row>
    <row r="159" spans="1:1" x14ac:dyDescent="0.35">
      <c r="A159" s="1">
        <v>2018</v>
      </c>
    </row>
    <row r="160" spans="1:1" x14ac:dyDescent="0.35">
      <c r="A160" s="1">
        <v>2018</v>
      </c>
    </row>
    <row r="161" spans="1:1" x14ac:dyDescent="0.35">
      <c r="A161" s="1">
        <v>2018</v>
      </c>
    </row>
    <row r="162" spans="1:1" x14ac:dyDescent="0.35">
      <c r="A162" s="1">
        <v>2018</v>
      </c>
    </row>
    <row r="163" spans="1:1" x14ac:dyDescent="0.35">
      <c r="A163" s="1">
        <v>2018</v>
      </c>
    </row>
    <row r="164" spans="1:1" x14ac:dyDescent="0.35">
      <c r="A164" s="1">
        <v>2018</v>
      </c>
    </row>
    <row r="165" spans="1:1" x14ac:dyDescent="0.35">
      <c r="A165" s="1">
        <v>2018</v>
      </c>
    </row>
    <row r="166" spans="1:1" x14ac:dyDescent="0.35">
      <c r="A166" s="1">
        <v>2019</v>
      </c>
    </row>
    <row r="167" spans="1:1" x14ac:dyDescent="0.35">
      <c r="A167" s="1">
        <v>2019</v>
      </c>
    </row>
    <row r="168" spans="1:1" x14ac:dyDescent="0.35">
      <c r="A168" s="1">
        <v>2019</v>
      </c>
    </row>
    <row r="169" spans="1:1" x14ac:dyDescent="0.35">
      <c r="A169" s="1">
        <v>2019</v>
      </c>
    </row>
    <row r="170" spans="1:1" x14ac:dyDescent="0.35">
      <c r="A170" s="1">
        <v>2019</v>
      </c>
    </row>
    <row r="171" spans="1:1" x14ac:dyDescent="0.35">
      <c r="A171" s="1">
        <v>2019</v>
      </c>
    </row>
    <row r="172" spans="1:1" x14ac:dyDescent="0.35">
      <c r="A172" s="1">
        <v>2019</v>
      </c>
    </row>
    <row r="173" spans="1:1" x14ac:dyDescent="0.35">
      <c r="A173" s="1">
        <v>2019</v>
      </c>
    </row>
    <row r="174" spans="1:1" x14ac:dyDescent="0.35">
      <c r="A174" s="1">
        <v>2019</v>
      </c>
    </row>
    <row r="175" spans="1:1" x14ac:dyDescent="0.35">
      <c r="A175" s="1">
        <v>2019</v>
      </c>
    </row>
    <row r="176" spans="1:1" x14ac:dyDescent="0.35">
      <c r="A176" s="1">
        <v>2019</v>
      </c>
    </row>
    <row r="177" spans="1:1" x14ac:dyDescent="0.35">
      <c r="A177" s="1">
        <v>2019</v>
      </c>
    </row>
    <row r="178" spans="1:1" x14ac:dyDescent="0.35">
      <c r="A178" s="1">
        <v>2019</v>
      </c>
    </row>
    <row r="179" spans="1:1" x14ac:dyDescent="0.35">
      <c r="A179" s="1">
        <v>2019</v>
      </c>
    </row>
    <row r="180" spans="1:1" x14ac:dyDescent="0.35">
      <c r="A180" s="1">
        <v>2019</v>
      </c>
    </row>
    <row r="181" spans="1:1" x14ac:dyDescent="0.35">
      <c r="A181" s="1">
        <v>2019</v>
      </c>
    </row>
    <row r="182" spans="1:1" x14ac:dyDescent="0.35">
      <c r="A182" s="1">
        <v>2019</v>
      </c>
    </row>
    <row r="183" spans="1:1" x14ac:dyDescent="0.35">
      <c r="A183" s="1">
        <v>2019</v>
      </c>
    </row>
    <row r="184" spans="1:1" x14ac:dyDescent="0.35">
      <c r="A184" s="1">
        <v>2019</v>
      </c>
    </row>
    <row r="185" spans="1:1" x14ac:dyDescent="0.35">
      <c r="A185" s="1">
        <v>2019</v>
      </c>
    </row>
    <row r="186" spans="1:1" x14ac:dyDescent="0.35">
      <c r="A186" s="1">
        <v>2019</v>
      </c>
    </row>
    <row r="187" spans="1:1" x14ac:dyDescent="0.35">
      <c r="A187" s="1">
        <v>2019</v>
      </c>
    </row>
    <row r="188" spans="1:1" x14ac:dyDescent="0.35">
      <c r="A188" s="1">
        <v>2019</v>
      </c>
    </row>
    <row r="189" spans="1:1" x14ac:dyDescent="0.35">
      <c r="A189" s="1">
        <v>2019</v>
      </c>
    </row>
    <row r="190" spans="1:1" x14ac:dyDescent="0.35">
      <c r="A190" s="1">
        <v>2019</v>
      </c>
    </row>
    <row r="191" spans="1:1" x14ac:dyDescent="0.35">
      <c r="A191" s="1">
        <v>2019</v>
      </c>
    </row>
    <row r="192" spans="1:1" x14ac:dyDescent="0.35">
      <c r="A192" s="1">
        <v>2019</v>
      </c>
    </row>
    <row r="193" spans="1:1" x14ac:dyDescent="0.35">
      <c r="A193" s="1">
        <v>2019</v>
      </c>
    </row>
    <row r="194" spans="1:1" x14ac:dyDescent="0.35">
      <c r="A194" s="1">
        <v>2019</v>
      </c>
    </row>
    <row r="195" spans="1:1" x14ac:dyDescent="0.35">
      <c r="A195" s="1">
        <v>2019</v>
      </c>
    </row>
    <row r="196" spans="1:1" x14ac:dyDescent="0.35">
      <c r="A196" s="1">
        <v>2019</v>
      </c>
    </row>
    <row r="197" spans="1:1" x14ac:dyDescent="0.35">
      <c r="A197" s="1">
        <v>2019</v>
      </c>
    </row>
    <row r="198" spans="1:1" x14ac:dyDescent="0.35">
      <c r="A198" s="1">
        <v>2019</v>
      </c>
    </row>
    <row r="199" spans="1:1" x14ac:dyDescent="0.35">
      <c r="A199" s="1">
        <v>2019</v>
      </c>
    </row>
    <row r="200" spans="1:1" x14ac:dyDescent="0.35">
      <c r="A200" s="1">
        <v>2019</v>
      </c>
    </row>
    <row r="201" spans="1:1" x14ac:dyDescent="0.35">
      <c r="A201" s="1">
        <v>2019</v>
      </c>
    </row>
    <row r="202" spans="1:1" x14ac:dyDescent="0.35">
      <c r="A202" s="1">
        <v>2019</v>
      </c>
    </row>
    <row r="203" spans="1:1" x14ac:dyDescent="0.35">
      <c r="A203" s="1">
        <v>2019</v>
      </c>
    </row>
    <row r="204" spans="1:1" x14ac:dyDescent="0.35">
      <c r="A204" s="1">
        <v>2019</v>
      </c>
    </row>
    <row r="205" spans="1:1" x14ac:dyDescent="0.35">
      <c r="A205" s="1">
        <v>2019</v>
      </c>
    </row>
    <row r="206" spans="1:1" x14ac:dyDescent="0.35">
      <c r="A206" s="1">
        <v>2019</v>
      </c>
    </row>
    <row r="207" spans="1:1" x14ac:dyDescent="0.35">
      <c r="A207" s="1">
        <v>2019</v>
      </c>
    </row>
    <row r="208" spans="1:1" x14ac:dyDescent="0.35">
      <c r="A208" s="1">
        <v>2019</v>
      </c>
    </row>
    <row r="209" spans="1:1" x14ac:dyDescent="0.35">
      <c r="A209" s="1">
        <v>2019</v>
      </c>
    </row>
    <row r="210" spans="1:1" x14ac:dyDescent="0.35">
      <c r="A210" s="1">
        <v>2019</v>
      </c>
    </row>
    <row r="211" spans="1:1" x14ac:dyDescent="0.35">
      <c r="A211" s="1">
        <v>2019</v>
      </c>
    </row>
    <row r="212" spans="1:1" x14ac:dyDescent="0.35">
      <c r="A212" s="1">
        <v>2019</v>
      </c>
    </row>
    <row r="213" spans="1:1" x14ac:dyDescent="0.35">
      <c r="A213" s="1">
        <v>2019</v>
      </c>
    </row>
    <row r="214" spans="1:1" x14ac:dyDescent="0.35">
      <c r="A214" s="1">
        <v>2019</v>
      </c>
    </row>
    <row r="215" spans="1:1" x14ac:dyDescent="0.35">
      <c r="A215" s="1">
        <v>2019</v>
      </c>
    </row>
    <row r="216" spans="1:1" x14ac:dyDescent="0.35">
      <c r="A216" s="1">
        <v>2019</v>
      </c>
    </row>
    <row r="217" spans="1:1" x14ac:dyDescent="0.35">
      <c r="A217" s="1">
        <v>2019</v>
      </c>
    </row>
    <row r="218" spans="1:1" x14ac:dyDescent="0.35">
      <c r="A218" s="1">
        <v>2019</v>
      </c>
    </row>
    <row r="219" spans="1:1" x14ac:dyDescent="0.35">
      <c r="A219" s="1">
        <v>2019</v>
      </c>
    </row>
    <row r="220" spans="1:1" x14ac:dyDescent="0.35">
      <c r="A220" s="1">
        <v>2019</v>
      </c>
    </row>
    <row r="221" spans="1:1" x14ac:dyDescent="0.35">
      <c r="A221" s="1">
        <v>2019</v>
      </c>
    </row>
    <row r="222" spans="1:1" x14ac:dyDescent="0.35">
      <c r="A222" s="1">
        <v>2019</v>
      </c>
    </row>
    <row r="223" spans="1:1" x14ac:dyDescent="0.35">
      <c r="A223" s="1">
        <v>2019</v>
      </c>
    </row>
    <row r="224" spans="1:1" x14ac:dyDescent="0.35">
      <c r="A224" s="1">
        <v>2019</v>
      </c>
    </row>
    <row r="225" spans="1:1" x14ac:dyDescent="0.35">
      <c r="A225" s="1">
        <v>2019</v>
      </c>
    </row>
    <row r="226" spans="1:1" x14ac:dyDescent="0.35">
      <c r="A226" s="1">
        <v>2019</v>
      </c>
    </row>
    <row r="227" spans="1:1" x14ac:dyDescent="0.35">
      <c r="A227" s="1">
        <v>2019</v>
      </c>
    </row>
    <row r="228" spans="1:1" x14ac:dyDescent="0.35">
      <c r="A228" s="1">
        <v>2019</v>
      </c>
    </row>
    <row r="229" spans="1:1" x14ac:dyDescent="0.35">
      <c r="A229" s="1">
        <v>2019</v>
      </c>
    </row>
    <row r="230" spans="1:1" x14ac:dyDescent="0.35">
      <c r="A230" s="1">
        <v>2019</v>
      </c>
    </row>
    <row r="231" spans="1:1" x14ac:dyDescent="0.35">
      <c r="A231" s="1">
        <v>2019</v>
      </c>
    </row>
    <row r="232" spans="1:1" x14ac:dyDescent="0.35">
      <c r="A232" s="1">
        <v>2019</v>
      </c>
    </row>
    <row r="233" spans="1:1" x14ac:dyDescent="0.35">
      <c r="A233" s="1">
        <v>2019</v>
      </c>
    </row>
    <row r="234" spans="1:1" x14ac:dyDescent="0.35">
      <c r="A234" s="1">
        <v>2019</v>
      </c>
    </row>
    <row r="235" spans="1:1" x14ac:dyDescent="0.35">
      <c r="A235" s="1">
        <v>2019</v>
      </c>
    </row>
    <row r="236" spans="1:1" x14ac:dyDescent="0.35">
      <c r="A236" s="1">
        <v>2019</v>
      </c>
    </row>
    <row r="237" spans="1:1" x14ac:dyDescent="0.35">
      <c r="A237" s="1">
        <v>2019</v>
      </c>
    </row>
    <row r="238" spans="1:1" x14ac:dyDescent="0.35">
      <c r="A238" s="1">
        <v>2019</v>
      </c>
    </row>
    <row r="239" spans="1:1" x14ac:dyDescent="0.35">
      <c r="A239" s="1">
        <v>2019</v>
      </c>
    </row>
    <row r="240" spans="1:1" x14ac:dyDescent="0.35">
      <c r="A240" s="1">
        <v>2020</v>
      </c>
    </row>
    <row r="241" spans="1:1" x14ac:dyDescent="0.35">
      <c r="A241" s="1">
        <v>2020</v>
      </c>
    </row>
    <row r="242" spans="1:1" x14ac:dyDescent="0.35">
      <c r="A242" s="1">
        <v>2020</v>
      </c>
    </row>
    <row r="243" spans="1:1" x14ac:dyDescent="0.35">
      <c r="A243" s="1">
        <v>2020</v>
      </c>
    </row>
    <row r="244" spans="1:1" x14ac:dyDescent="0.35">
      <c r="A244" s="1">
        <v>2020</v>
      </c>
    </row>
    <row r="245" spans="1:1" x14ac:dyDescent="0.35">
      <c r="A245" s="1">
        <v>2020</v>
      </c>
    </row>
    <row r="246" spans="1:1" x14ac:dyDescent="0.35">
      <c r="A246" s="1">
        <v>2020</v>
      </c>
    </row>
    <row r="247" spans="1:1" x14ac:dyDescent="0.35">
      <c r="A247" s="1">
        <v>2020</v>
      </c>
    </row>
    <row r="248" spans="1:1" x14ac:dyDescent="0.35">
      <c r="A248" s="1">
        <v>2020</v>
      </c>
    </row>
    <row r="249" spans="1:1" x14ac:dyDescent="0.35">
      <c r="A249" s="1">
        <v>2020</v>
      </c>
    </row>
    <row r="250" spans="1:1" x14ac:dyDescent="0.35">
      <c r="A250" s="1">
        <v>2020</v>
      </c>
    </row>
    <row r="251" spans="1:1" x14ac:dyDescent="0.35">
      <c r="A251" s="1">
        <v>2020</v>
      </c>
    </row>
    <row r="252" spans="1:1" x14ac:dyDescent="0.35">
      <c r="A252" s="1">
        <v>2020</v>
      </c>
    </row>
    <row r="253" spans="1:1" x14ac:dyDescent="0.35">
      <c r="A253" s="1">
        <v>2020</v>
      </c>
    </row>
    <row r="254" spans="1:1" x14ac:dyDescent="0.35">
      <c r="A254" s="1">
        <v>2020</v>
      </c>
    </row>
    <row r="255" spans="1:1" x14ac:dyDescent="0.35">
      <c r="A255" s="1">
        <v>2020</v>
      </c>
    </row>
    <row r="256" spans="1:1" x14ac:dyDescent="0.35">
      <c r="A256" s="1">
        <v>2020</v>
      </c>
    </row>
    <row r="257" spans="1:1" x14ac:dyDescent="0.35">
      <c r="A257" s="1">
        <v>2020</v>
      </c>
    </row>
    <row r="258" spans="1:1" x14ac:dyDescent="0.35">
      <c r="A258" s="1">
        <v>2020</v>
      </c>
    </row>
    <row r="259" spans="1:1" x14ac:dyDescent="0.35">
      <c r="A259" s="1">
        <v>2020</v>
      </c>
    </row>
    <row r="260" spans="1:1" x14ac:dyDescent="0.35">
      <c r="A260" s="1">
        <v>2020</v>
      </c>
    </row>
    <row r="261" spans="1:1" x14ac:dyDescent="0.35">
      <c r="A261" s="1">
        <v>2020</v>
      </c>
    </row>
    <row r="262" spans="1:1" x14ac:dyDescent="0.35">
      <c r="A262" s="1">
        <v>2020</v>
      </c>
    </row>
    <row r="263" spans="1:1" x14ac:dyDescent="0.35">
      <c r="A263" s="1">
        <v>2020</v>
      </c>
    </row>
    <row r="264" spans="1:1" x14ac:dyDescent="0.35">
      <c r="A264" s="1">
        <v>2020</v>
      </c>
    </row>
    <row r="265" spans="1:1" x14ac:dyDescent="0.35">
      <c r="A265" s="1">
        <v>2020</v>
      </c>
    </row>
    <row r="266" spans="1:1" x14ac:dyDescent="0.35">
      <c r="A266" s="1">
        <v>2020</v>
      </c>
    </row>
    <row r="267" spans="1:1" x14ac:dyDescent="0.35">
      <c r="A267" s="1">
        <v>2020</v>
      </c>
    </row>
    <row r="268" spans="1:1" x14ac:dyDescent="0.35">
      <c r="A268" s="1">
        <v>2020</v>
      </c>
    </row>
    <row r="269" spans="1:1" x14ac:dyDescent="0.35">
      <c r="A269" s="1">
        <v>2020</v>
      </c>
    </row>
    <row r="270" spans="1:1" x14ac:dyDescent="0.35">
      <c r="A270" s="1">
        <v>2020</v>
      </c>
    </row>
    <row r="271" spans="1:1" x14ac:dyDescent="0.35">
      <c r="A271" s="1">
        <v>2020</v>
      </c>
    </row>
    <row r="272" spans="1:1" x14ac:dyDescent="0.35">
      <c r="A272" s="1">
        <v>2020</v>
      </c>
    </row>
    <row r="273" spans="1:1" x14ac:dyDescent="0.35">
      <c r="A273" s="1">
        <v>2020</v>
      </c>
    </row>
    <row r="274" spans="1:1" x14ac:dyDescent="0.35">
      <c r="A274" s="1">
        <v>2020</v>
      </c>
    </row>
    <row r="275" spans="1:1" x14ac:dyDescent="0.35">
      <c r="A275" s="1">
        <v>2020</v>
      </c>
    </row>
    <row r="276" spans="1:1" x14ac:dyDescent="0.35">
      <c r="A276" s="1">
        <v>2020</v>
      </c>
    </row>
    <row r="277" spans="1:1" x14ac:dyDescent="0.35">
      <c r="A277" s="1">
        <v>2020</v>
      </c>
    </row>
    <row r="278" spans="1:1" x14ac:dyDescent="0.35">
      <c r="A278" s="1">
        <v>2020</v>
      </c>
    </row>
    <row r="279" spans="1:1" x14ac:dyDescent="0.35">
      <c r="A279" s="1">
        <v>2020</v>
      </c>
    </row>
    <row r="280" spans="1:1" x14ac:dyDescent="0.35">
      <c r="A280" s="1">
        <v>2020</v>
      </c>
    </row>
    <row r="281" spans="1:1" x14ac:dyDescent="0.35">
      <c r="A281" s="1">
        <v>2020</v>
      </c>
    </row>
    <row r="282" spans="1:1" x14ac:dyDescent="0.35">
      <c r="A282" s="1">
        <v>2020</v>
      </c>
    </row>
    <row r="283" spans="1:1" x14ac:dyDescent="0.35">
      <c r="A283" s="1">
        <v>2020</v>
      </c>
    </row>
    <row r="284" spans="1:1" x14ac:dyDescent="0.35">
      <c r="A284" s="1">
        <v>2020</v>
      </c>
    </row>
    <row r="285" spans="1:1" x14ac:dyDescent="0.35">
      <c r="A285" s="1">
        <v>2020</v>
      </c>
    </row>
    <row r="286" spans="1:1" x14ac:dyDescent="0.35">
      <c r="A286" s="1">
        <v>2020</v>
      </c>
    </row>
    <row r="287" spans="1:1" x14ac:dyDescent="0.35">
      <c r="A287" s="1">
        <v>2020</v>
      </c>
    </row>
    <row r="288" spans="1:1" x14ac:dyDescent="0.35">
      <c r="A288" s="1">
        <v>2020</v>
      </c>
    </row>
    <row r="289" spans="1:1" x14ac:dyDescent="0.35">
      <c r="A289" s="1">
        <v>2020</v>
      </c>
    </row>
    <row r="290" spans="1:1" x14ac:dyDescent="0.35">
      <c r="A290" s="1">
        <v>2020</v>
      </c>
    </row>
    <row r="291" spans="1:1" x14ac:dyDescent="0.35">
      <c r="A291" s="1">
        <v>2020</v>
      </c>
    </row>
    <row r="292" spans="1:1" x14ac:dyDescent="0.35">
      <c r="A292" s="1">
        <v>2020</v>
      </c>
    </row>
    <row r="293" spans="1:1" x14ac:dyDescent="0.35">
      <c r="A293" s="1">
        <v>2020</v>
      </c>
    </row>
    <row r="294" spans="1:1" x14ac:dyDescent="0.35">
      <c r="A294" s="1">
        <v>2020</v>
      </c>
    </row>
    <row r="295" spans="1:1" x14ac:dyDescent="0.35">
      <c r="A295" s="1">
        <v>2020</v>
      </c>
    </row>
    <row r="296" spans="1:1" x14ac:dyDescent="0.35">
      <c r="A296" s="1">
        <v>2020</v>
      </c>
    </row>
    <row r="297" spans="1:1" x14ac:dyDescent="0.35">
      <c r="A297" s="1">
        <v>2020</v>
      </c>
    </row>
    <row r="298" spans="1:1" x14ac:dyDescent="0.35">
      <c r="A298" s="1">
        <v>2020</v>
      </c>
    </row>
    <row r="299" spans="1:1" x14ac:dyDescent="0.35">
      <c r="A299" s="1">
        <v>2020</v>
      </c>
    </row>
    <row r="300" spans="1:1" x14ac:dyDescent="0.35">
      <c r="A300" s="1">
        <v>2020</v>
      </c>
    </row>
    <row r="301" spans="1:1" x14ac:dyDescent="0.35">
      <c r="A301" s="1">
        <v>2020</v>
      </c>
    </row>
    <row r="302" spans="1:1" x14ac:dyDescent="0.35">
      <c r="A302" s="1">
        <v>2020</v>
      </c>
    </row>
    <row r="303" spans="1:1" x14ac:dyDescent="0.35">
      <c r="A303" s="1">
        <v>2020</v>
      </c>
    </row>
    <row r="304" spans="1:1" x14ac:dyDescent="0.35">
      <c r="A304" s="1">
        <v>2020</v>
      </c>
    </row>
    <row r="305" spans="1:1" x14ac:dyDescent="0.35">
      <c r="A305" s="1">
        <v>2021</v>
      </c>
    </row>
    <row r="306" spans="1:1" x14ac:dyDescent="0.35">
      <c r="A306" s="1">
        <v>2021</v>
      </c>
    </row>
    <row r="307" spans="1:1" x14ac:dyDescent="0.35">
      <c r="A307" s="1">
        <v>2021</v>
      </c>
    </row>
    <row r="308" spans="1:1" x14ac:dyDescent="0.35">
      <c r="A308" s="1">
        <v>2021</v>
      </c>
    </row>
    <row r="309" spans="1:1" x14ac:dyDescent="0.35">
      <c r="A309" s="1">
        <v>2021</v>
      </c>
    </row>
    <row r="310" spans="1:1" x14ac:dyDescent="0.35">
      <c r="A310" s="1">
        <v>2021</v>
      </c>
    </row>
    <row r="311" spans="1:1" x14ac:dyDescent="0.35">
      <c r="A311" s="1">
        <v>2021</v>
      </c>
    </row>
    <row r="312" spans="1:1" x14ac:dyDescent="0.35">
      <c r="A312" s="1">
        <v>2021</v>
      </c>
    </row>
    <row r="313" spans="1:1" x14ac:dyDescent="0.35">
      <c r="A313" s="1">
        <v>2021</v>
      </c>
    </row>
    <row r="314" spans="1:1" x14ac:dyDescent="0.35">
      <c r="A314" s="1">
        <v>2021</v>
      </c>
    </row>
    <row r="315" spans="1:1" x14ac:dyDescent="0.35">
      <c r="A315" s="1">
        <v>2021</v>
      </c>
    </row>
    <row r="316" spans="1:1" x14ac:dyDescent="0.35">
      <c r="A316" s="1">
        <v>2021</v>
      </c>
    </row>
    <row r="317" spans="1:1" x14ac:dyDescent="0.35">
      <c r="A317" s="1">
        <v>2021</v>
      </c>
    </row>
    <row r="318" spans="1:1" x14ac:dyDescent="0.35">
      <c r="A318" s="1">
        <v>2021</v>
      </c>
    </row>
    <row r="319" spans="1:1" x14ac:dyDescent="0.35">
      <c r="A319" s="1">
        <v>2021</v>
      </c>
    </row>
    <row r="320" spans="1:1" x14ac:dyDescent="0.35">
      <c r="A320" s="1">
        <v>2021</v>
      </c>
    </row>
    <row r="321" spans="1:1" x14ac:dyDescent="0.35">
      <c r="A321" s="1">
        <v>2021</v>
      </c>
    </row>
    <row r="322" spans="1:1" x14ac:dyDescent="0.35">
      <c r="A322" s="1">
        <v>2021</v>
      </c>
    </row>
    <row r="323" spans="1:1" x14ac:dyDescent="0.35">
      <c r="A323" s="1">
        <v>2021</v>
      </c>
    </row>
    <row r="324" spans="1:1" x14ac:dyDescent="0.35">
      <c r="A324" s="1">
        <v>2021</v>
      </c>
    </row>
    <row r="325" spans="1:1" x14ac:dyDescent="0.35">
      <c r="A325" s="1">
        <v>2021</v>
      </c>
    </row>
    <row r="326" spans="1:1" x14ac:dyDescent="0.35">
      <c r="A326" s="1">
        <v>2021</v>
      </c>
    </row>
    <row r="327" spans="1:1" x14ac:dyDescent="0.35">
      <c r="A327" s="1">
        <v>2021</v>
      </c>
    </row>
    <row r="328" spans="1:1" x14ac:dyDescent="0.35">
      <c r="A328" s="1">
        <v>2021</v>
      </c>
    </row>
    <row r="329" spans="1:1" x14ac:dyDescent="0.35">
      <c r="A329" s="1">
        <v>2021</v>
      </c>
    </row>
    <row r="330" spans="1:1" x14ac:dyDescent="0.35">
      <c r="A330" s="1">
        <v>2021</v>
      </c>
    </row>
    <row r="331" spans="1:1" x14ac:dyDescent="0.35">
      <c r="A331" s="1">
        <v>2021</v>
      </c>
    </row>
    <row r="332" spans="1:1" x14ac:dyDescent="0.35">
      <c r="A332" s="1">
        <v>2021</v>
      </c>
    </row>
    <row r="333" spans="1:1" x14ac:dyDescent="0.35">
      <c r="A333" s="1">
        <v>2021</v>
      </c>
    </row>
    <row r="334" spans="1:1" x14ac:dyDescent="0.35">
      <c r="A334" s="1">
        <v>2021</v>
      </c>
    </row>
    <row r="335" spans="1:1" x14ac:dyDescent="0.35">
      <c r="A335" s="1">
        <v>2021</v>
      </c>
    </row>
    <row r="336" spans="1:1" x14ac:dyDescent="0.35">
      <c r="A336" s="1">
        <v>2021</v>
      </c>
    </row>
    <row r="337" spans="1:1" x14ac:dyDescent="0.35">
      <c r="A337" s="1">
        <v>2021</v>
      </c>
    </row>
    <row r="338" spans="1:1" x14ac:dyDescent="0.35">
      <c r="A338" s="1">
        <v>2021</v>
      </c>
    </row>
    <row r="339" spans="1:1" x14ac:dyDescent="0.35">
      <c r="A339" s="1">
        <v>2022</v>
      </c>
    </row>
    <row r="340" spans="1:1" x14ac:dyDescent="0.35">
      <c r="A340" s="1">
        <v>2022</v>
      </c>
    </row>
    <row r="341" spans="1:1" x14ac:dyDescent="0.35">
      <c r="A341" s="1">
        <v>2022</v>
      </c>
    </row>
    <row r="342" spans="1:1" x14ac:dyDescent="0.35">
      <c r="A342" s="1">
        <v>2022</v>
      </c>
    </row>
    <row r="343" spans="1:1" x14ac:dyDescent="0.35">
      <c r="A343" s="1">
        <v>2022</v>
      </c>
    </row>
    <row r="344" spans="1:1" x14ac:dyDescent="0.35">
      <c r="A344" s="1">
        <v>2022</v>
      </c>
    </row>
    <row r="345" spans="1:1" x14ac:dyDescent="0.35">
      <c r="A345" s="1">
        <v>2022</v>
      </c>
    </row>
    <row r="346" spans="1:1" x14ac:dyDescent="0.35">
      <c r="A346" s="1">
        <v>2022</v>
      </c>
    </row>
    <row r="347" spans="1:1" x14ac:dyDescent="0.35">
      <c r="A347" s="1">
        <v>2022</v>
      </c>
    </row>
    <row r="348" spans="1:1" x14ac:dyDescent="0.35">
      <c r="A348" s="1">
        <v>2022</v>
      </c>
    </row>
    <row r="349" spans="1:1" x14ac:dyDescent="0.35">
      <c r="A349" s="1">
        <v>2022</v>
      </c>
    </row>
    <row r="350" spans="1:1" x14ac:dyDescent="0.35">
      <c r="A350" s="1">
        <v>2022</v>
      </c>
    </row>
    <row r="351" spans="1:1" x14ac:dyDescent="0.35">
      <c r="A351" s="1">
        <v>2022</v>
      </c>
    </row>
    <row r="352" spans="1:1" x14ac:dyDescent="0.35">
      <c r="A352" s="1">
        <v>2022</v>
      </c>
    </row>
    <row r="353" spans="1:1" x14ac:dyDescent="0.35">
      <c r="A353" s="1">
        <v>2022</v>
      </c>
    </row>
    <row r="354" spans="1:1" x14ac:dyDescent="0.35">
      <c r="A354" s="1">
        <v>2022</v>
      </c>
    </row>
    <row r="355" spans="1:1" x14ac:dyDescent="0.35">
      <c r="A355" s="1">
        <v>2022</v>
      </c>
    </row>
    <row r="356" spans="1:1" x14ac:dyDescent="0.35">
      <c r="A356" s="1">
        <v>2022</v>
      </c>
    </row>
    <row r="357" spans="1:1" x14ac:dyDescent="0.35">
      <c r="A357" s="1">
        <v>2022</v>
      </c>
    </row>
    <row r="358" spans="1:1" x14ac:dyDescent="0.35">
      <c r="A358" s="1">
        <v>2022</v>
      </c>
    </row>
    <row r="359" spans="1:1" x14ac:dyDescent="0.35">
      <c r="A359" s="1">
        <v>2022</v>
      </c>
    </row>
    <row r="360" spans="1:1" x14ac:dyDescent="0.35">
      <c r="A360" s="1">
        <v>2022</v>
      </c>
    </row>
    <row r="361" spans="1:1" x14ac:dyDescent="0.35">
      <c r="A361" s="1">
        <v>2022</v>
      </c>
    </row>
    <row r="362" spans="1:1" x14ac:dyDescent="0.35">
      <c r="A362" s="1">
        <v>2022</v>
      </c>
    </row>
    <row r="363" spans="1:1" x14ac:dyDescent="0.35">
      <c r="A363" s="1">
        <v>2022</v>
      </c>
    </row>
    <row r="364" spans="1:1" x14ac:dyDescent="0.35">
      <c r="A364" s="1">
        <v>2022</v>
      </c>
    </row>
    <row r="365" spans="1:1" x14ac:dyDescent="0.35">
      <c r="A365" s="1">
        <v>2022</v>
      </c>
    </row>
    <row r="366" spans="1:1" x14ac:dyDescent="0.35">
      <c r="A366" s="1">
        <v>2022</v>
      </c>
    </row>
    <row r="367" spans="1:1" x14ac:dyDescent="0.35">
      <c r="A367" s="1">
        <v>2022</v>
      </c>
    </row>
    <row r="368" spans="1:1" x14ac:dyDescent="0.35">
      <c r="A368" s="1">
        <v>2022</v>
      </c>
    </row>
    <row r="369" spans="1:1" x14ac:dyDescent="0.35">
      <c r="A369" s="1">
        <v>2022</v>
      </c>
    </row>
    <row r="370" spans="1:1" x14ac:dyDescent="0.35">
      <c r="A370" s="1">
        <v>2022</v>
      </c>
    </row>
    <row r="371" spans="1:1" x14ac:dyDescent="0.35">
      <c r="A371" s="1">
        <v>2022</v>
      </c>
    </row>
    <row r="372" spans="1:1" x14ac:dyDescent="0.35">
      <c r="A372" s="1">
        <v>2022</v>
      </c>
    </row>
    <row r="373" spans="1:1" x14ac:dyDescent="0.35">
      <c r="A373" s="1">
        <v>2022</v>
      </c>
    </row>
    <row r="374" spans="1:1" x14ac:dyDescent="0.35">
      <c r="A374" s="1">
        <v>2022</v>
      </c>
    </row>
    <row r="375" spans="1:1" x14ac:dyDescent="0.35">
      <c r="A375" s="1">
        <v>2022</v>
      </c>
    </row>
    <row r="376" spans="1:1" x14ac:dyDescent="0.35">
      <c r="A376" s="1">
        <v>2022</v>
      </c>
    </row>
    <row r="377" spans="1:1" x14ac:dyDescent="0.35">
      <c r="A377" s="1">
        <v>2022</v>
      </c>
    </row>
    <row r="378" spans="1:1" x14ac:dyDescent="0.35">
      <c r="A378" s="1">
        <v>2022</v>
      </c>
    </row>
    <row r="379" spans="1:1" x14ac:dyDescent="0.35">
      <c r="A379" s="1">
        <v>2022</v>
      </c>
    </row>
    <row r="380" spans="1:1" x14ac:dyDescent="0.35">
      <c r="A380" s="1">
        <v>2022</v>
      </c>
    </row>
    <row r="381" spans="1:1" x14ac:dyDescent="0.35">
      <c r="A381" s="1">
        <v>2022</v>
      </c>
    </row>
    <row r="382" spans="1:1" x14ac:dyDescent="0.35">
      <c r="A382" s="1">
        <v>2022</v>
      </c>
    </row>
    <row r="383" spans="1:1" x14ac:dyDescent="0.35">
      <c r="A383" s="1">
        <v>2022</v>
      </c>
    </row>
    <row r="384" spans="1:1" x14ac:dyDescent="0.35">
      <c r="A384" s="1">
        <v>2022</v>
      </c>
    </row>
    <row r="385" spans="1:1" x14ac:dyDescent="0.35">
      <c r="A385" s="1">
        <v>2022</v>
      </c>
    </row>
    <row r="386" spans="1:1" x14ac:dyDescent="0.35">
      <c r="A386" s="1">
        <v>2022</v>
      </c>
    </row>
    <row r="387" spans="1:1" x14ac:dyDescent="0.35">
      <c r="A387" s="1">
        <v>2022</v>
      </c>
    </row>
    <row r="388" spans="1:1" x14ac:dyDescent="0.35">
      <c r="A388" s="1">
        <v>2022</v>
      </c>
    </row>
    <row r="389" spans="1:1" x14ac:dyDescent="0.35">
      <c r="A389" s="1">
        <v>2022</v>
      </c>
    </row>
    <row r="390" spans="1:1" x14ac:dyDescent="0.35">
      <c r="A390" s="1">
        <v>2022</v>
      </c>
    </row>
    <row r="391" spans="1:1" x14ac:dyDescent="0.35">
      <c r="A391" s="1">
        <v>2022</v>
      </c>
    </row>
    <row r="392" spans="1:1" x14ac:dyDescent="0.35">
      <c r="A392" s="1">
        <v>2022</v>
      </c>
    </row>
    <row r="393" spans="1:1" x14ac:dyDescent="0.35">
      <c r="A393" s="1">
        <v>2022</v>
      </c>
    </row>
    <row r="394" spans="1:1" x14ac:dyDescent="0.35">
      <c r="A394" s="1">
        <v>2022</v>
      </c>
    </row>
    <row r="395" spans="1:1" x14ac:dyDescent="0.35">
      <c r="A395" s="1">
        <v>2022</v>
      </c>
    </row>
    <row r="396" spans="1:1" x14ac:dyDescent="0.35">
      <c r="A396" s="1">
        <v>2022</v>
      </c>
    </row>
    <row r="397" spans="1:1" x14ac:dyDescent="0.35">
      <c r="A397" s="1">
        <v>2022</v>
      </c>
    </row>
    <row r="398" spans="1:1" x14ac:dyDescent="0.35">
      <c r="A398" s="1">
        <v>2022</v>
      </c>
    </row>
    <row r="399" spans="1:1" x14ac:dyDescent="0.35">
      <c r="A399" s="1">
        <v>2022</v>
      </c>
    </row>
    <row r="400" spans="1:1" x14ac:dyDescent="0.35">
      <c r="A400" s="1">
        <v>2022</v>
      </c>
    </row>
    <row r="401" spans="1:1" x14ac:dyDescent="0.35">
      <c r="A401" s="1">
        <v>2022</v>
      </c>
    </row>
    <row r="402" spans="1:1" x14ac:dyDescent="0.35">
      <c r="A402" s="1">
        <v>2022</v>
      </c>
    </row>
    <row r="403" spans="1:1" x14ac:dyDescent="0.35">
      <c r="A403" s="1">
        <v>2022</v>
      </c>
    </row>
    <row r="404" spans="1:1" x14ac:dyDescent="0.35">
      <c r="A404" s="1">
        <v>2022</v>
      </c>
    </row>
    <row r="405" spans="1:1" x14ac:dyDescent="0.35">
      <c r="A405" s="1">
        <v>2022</v>
      </c>
    </row>
    <row r="406" spans="1:1" x14ac:dyDescent="0.35">
      <c r="A406" s="1">
        <v>2022</v>
      </c>
    </row>
    <row r="407" spans="1:1" x14ac:dyDescent="0.35">
      <c r="A407" s="1">
        <v>2022</v>
      </c>
    </row>
    <row r="408" spans="1:1" x14ac:dyDescent="0.35">
      <c r="A408" s="1">
        <v>2022</v>
      </c>
    </row>
    <row r="409" spans="1:1" x14ac:dyDescent="0.35">
      <c r="A409" s="1">
        <v>2022</v>
      </c>
    </row>
    <row r="410" spans="1:1" x14ac:dyDescent="0.35">
      <c r="A410" s="1">
        <v>2022</v>
      </c>
    </row>
    <row r="411" spans="1:1" x14ac:dyDescent="0.35">
      <c r="A411" s="1">
        <v>2022</v>
      </c>
    </row>
    <row r="412" spans="1:1" x14ac:dyDescent="0.35">
      <c r="A412" s="1">
        <v>2022</v>
      </c>
    </row>
    <row r="413" spans="1:1" x14ac:dyDescent="0.35">
      <c r="A413" s="1">
        <v>2022</v>
      </c>
    </row>
    <row r="414" spans="1:1" x14ac:dyDescent="0.35">
      <c r="A414" s="1">
        <v>2022</v>
      </c>
    </row>
    <row r="415" spans="1:1" x14ac:dyDescent="0.35">
      <c r="A415" s="1">
        <v>2022</v>
      </c>
    </row>
    <row r="416" spans="1:1" x14ac:dyDescent="0.35">
      <c r="A416" s="1">
        <v>2022</v>
      </c>
    </row>
    <row r="417" spans="1:1" x14ac:dyDescent="0.35">
      <c r="A417" s="1">
        <v>2022</v>
      </c>
    </row>
    <row r="418" spans="1:1" x14ac:dyDescent="0.35">
      <c r="A418" s="1">
        <v>2022</v>
      </c>
    </row>
    <row r="419" spans="1:1" x14ac:dyDescent="0.35">
      <c r="A419" s="1">
        <v>2022</v>
      </c>
    </row>
    <row r="420" spans="1:1" x14ac:dyDescent="0.35">
      <c r="A420" s="1">
        <v>2022</v>
      </c>
    </row>
    <row r="421" spans="1:1" x14ac:dyDescent="0.35">
      <c r="A421" s="1">
        <v>2022</v>
      </c>
    </row>
    <row r="422" spans="1:1" x14ac:dyDescent="0.35">
      <c r="A422" s="1">
        <v>2022</v>
      </c>
    </row>
    <row r="423" spans="1:1" x14ac:dyDescent="0.35">
      <c r="A423" s="1">
        <v>2022</v>
      </c>
    </row>
    <row r="424" spans="1:1" x14ac:dyDescent="0.35">
      <c r="A424" s="1">
        <v>2022</v>
      </c>
    </row>
    <row r="425" spans="1:1" x14ac:dyDescent="0.35">
      <c r="A425" s="1">
        <v>2022</v>
      </c>
    </row>
    <row r="426" spans="1:1" x14ac:dyDescent="0.35">
      <c r="A426" s="1">
        <v>2022</v>
      </c>
    </row>
    <row r="427" spans="1:1" x14ac:dyDescent="0.35">
      <c r="A427" s="1">
        <v>2022</v>
      </c>
    </row>
    <row r="428" spans="1:1" x14ac:dyDescent="0.35">
      <c r="A428" s="1">
        <v>2022</v>
      </c>
    </row>
    <row r="429" spans="1:1" x14ac:dyDescent="0.35">
      <c r="A429" s="1">
        <v>2022</v>
      </c>
    </row>
    <row r="430" spans="1:1" x14ac:dyDescent="0.35">
      <c r="A430" s="1">
        <v>2022</v>
      </c>
    </row>
    <row r="431" spans="1:1" x14ac:dyDescent="0.35">
      <c r="A431" s="1">
        <v>2022</v>
      </c>
    </row>
    <row r="432" spans="1:1" x14ac:dyDescent="0.35">
      <c r="A432" s="1">
        <v>2022</v>
      </c>
    </row>
    <row r="433" spans="1:1" x14ac:dyDescent="0.35">
      <c r="A433" s="1">
        <v>2022</v>
      </c>
    </row>
    <row r="434" spans="1:1" x14ac:dyDescent="0.35">
      <c r="A434" s="1">
        <v>2022</v>
      </c>
    </row>
    <row r="435" spans="1:1" x14ac:dyDescent="0.35">
      <c r="A435" s="1">
        <v>2022</v>
      </c>
    </row>
    <row r="436" spans="1:1" x14ac:dyDescent="0.35">
      <c r="A436" s="1">
        <v>2022</v>
      </c>
    </row>
    <row r="437" spans="1:1" x14ac:dyDescent="0.35">
      <c r="A437" s="1">
        <v>2022</v>
      </c>
    </row>
    <row r="438" spans="1:1" x14ac:dyDescent="0.35">
      <c r="A438" s="1">
        <v>2022</v>
      </c>
    </row>
    <row r="439" spans="1:1" x14ac:dyDescent="0.35">
      <c r="A439" s="1">
        <v>2022</v>
      </c>
    </row>
    <row r="440" spans="1:1" x14ac:dyDescent="0.35">
      <c r="A440" s="1">
        <v>2022</v>
      </c>
    </row>
    <row r="441" spans="1:1" x14ac:dyDescent="0.35">
      <c r="A441" s="1">
        <v>2022</v>
      </c>
    </row>
    <row r="442" spans="1:1" x14ac:dyDescent="0.35">
      <c r="A442" s="1">
        <v>2022</v>
      </c>
    </row>
    <row r="443" spans="1:1" x14ac:dyDescent="0.35">
      <c r="A443" s="1">
        <v>2022</v>
      </c>
    </row>
    <row r="444" spans="1:1" x14ac:dyDescent="0.35">
      <c r="A444" s="1">
        <v>2022</v>
      </c>
    </row>
    <row r="445" spans="1:1" x14ac:dyDescent="0.35">
      <c r="A445" s="1">
        <v>2022</v>
      </c>
    </row>
    <row r="446" spans="1:1" x14ac:dyDescent="0.35">
      <c r="A446" s="1">
        <v>2022</v>
      </c>
    </row>
    <row r="447" spans="1:1" x14ac:dyDescent="0.35">
      <c r="A447" s="1">
        <v>2022</v>
      </c>
    </row>
    <row r="448" spans="1:1" x14ac:dyDescent="0.35">
      <c r="A448" s="1">
        <v>2022</v>
      </c>
    </row>
    <row r="449" spans="1:1" x14ac:dyDescent="0.35">
      <c r="A449" s="1">
        <v>2022</v>
      </c>
    </row>
    <row r="450" spans="1:1" x14ac:dyDescent="0.35">
      <c r="A450" s="1">
        <v>2022</v>
      </c>
    </row>
    <row r="451" spans="1:1" x14ac:dyDescent="0.35">
      <c r="A451" s="1">
        <v>2022</v>
      </c>
    </row>
    <row r="452" spans="1:1" x14ac:dyDescent="0.35">
      <c r="A452" s="1">
        <v>2022</v>
      </c>
    </row>
    <row r="453" spans="1:1" x14ac:dyDescent="0.35">
      <c r="A453" s="1">
        <v>2022</v>
      </c>
    </row>
    <row r="454" spans="1:1" x14ac:dyDescent="0.35">
      <c r="A454" s="1">
        <v>2022</v>
      </c>
    </row>
    <row r="455" spans="1:1" x14ac:dyDescent="0.35">
      <c r="A455" s="1">
        <v>2022</v>
      </c>
    </row>
    <row r="456" spans="1:1" x14ac:dyDescent="0.35">
      <c r="A456" s="1">
        <v>2022</v>
      </c>
    </row>
    <row r="457" spans="1:1" x14ac:dyDescent="0.35">
      <c r="A457" s="1">
        <v>2022</v>
      </c>
    </row>
    <row r="458" spans="1:1" x14ac:dyDescent="0.35">
      <c r="A458" s="1">
        <v>2022</v>
      </c>
    </row>
    <row r="459" spans="1:1" x14ac:dyDescent="0.35">
      <c r="A459" s="1">
        <v>2022</v>
      </c>
    </row>
    <row r="460" spans="1:1" x14ac:dyDescent="0.35">
      <c r="A460" s="1">
        <v>2022</v>
      </c>
    </row>
    <row r="461" spans="1:1" x14ac:dyDescent="0.35">
      <c r="A461" s="1">
        <v>2022</v>
      </c>
    </row>
    <row r="462" spans="1:1" x14ac:dyDescent="0.35">
      <c r="A462" s="1">
        <v>2022</v>
      </c>
    </row>
    <row r="463" spans="1:1" x14ac:dyDescent="0.35">
      <c r="A463" s="1">
        <v>2022</v>
      </c>
    </row>
    <row r="464" spans="1:1" x14ac:dyDescent="0.35">
      <c r="A464" s="1">
        <v>2022</v>
      </c>
    </row>
    <row r="465" spans="1:1" x14ac:dyDescent="0.35">
      <c r="A465" s="1">
        <v>2022</v>
      </c>
    </row>
    <row r="466" spans="1:1" x14ac:dyDescent="0.35">
      <c r="A466" s="1">
        <v>2022</v>
      </c>
    </row>
    <row r="467" spans="1:1" x14ac:dyDescent="0.35">
      <c r="A467" s="1">
        <v>2022</v>
      </c>
    </row>
    <row r="468" spans="1:1" x14ac:dyDescent="0.35">
      <c r="A468" s="1">
        <v>2022</v>
      </c>
    </row>
    <row r="469" spans="1:1" x14ac:dyDescent="0.35">
      <c r="A469" s="1">
        <v>2022</v>
      </c>
    </row>
    <row r="470" spans="1:1" x14ac:dyDescent="0.35">
      <c r="A470" s="1">
        <v>2022</v>
      </c>
    </row>
    <row r="471" spans="1:1" x14ac:dyDescent="0.35">
      <c r="A471" s="1">
        <v>2022</v>
      </c>
    </row>
    <row r="472" spans="1:1" x14ac:dyDescent="0.35">
      <c r="A472" s="1">
        <v>2022</v>
      </c>
    </row>
    <row r="473" spans="1:1" x14ac:dyDescent="0.35">
      <c r="A473" s="1">
        <v>2022</v>
      </c>
    </row>
    <row r="474" spans="1:1" x14ac:dyDescent="0.35">
      <c r="A474" s="1">
        <v>2022</v>
      </c>
    </row>
    <row r="475" spans="1:1" x14ac:dyDescent="0.35">
      <c r="A475" s="1">
        <v>2022</v>
      </c>
    </row>
    <row r="476" spans="1:1" x14ac:dyDescent="0.35">
      <c r="A476" s="1">
        <v>2022</v>
      </c>
    </row>
    <row r="477" spans="1:1" x14ac:dyDescent="0.35">
      <c r="A477" s="1">
        <v>2022</v>
      </c>
    </row>
    <row r="478" spans="1:1" x14ac:dyDescent="0.35">
      <c r="A478" s="1">
        <v>2022</v>
      </c>
    </row>
    <row r="479" spans="1:1" x14ac:dyDescent="0.35">
      <c r="A479" s="1">
        <v>2022</v>
      </c>
    </row>
    <row r="480" spans="1:1" x14ac:dyDescent="0.35">
      <c r="A480" s="1">
        <v>2022</v>
      </c>
    </row>
    <row r="481" spans="1:1" x14ac:dyDescent="0.35">
      <c r="A481" s="1">
        <v>2022</v>
      </c>
    </row>
    <row r="482" spans="1:1" x14ac:dyDescent="0.35">
      <c r="A482" s="1">
        <v>2022</v>
      </c>
    </row>
    <row r="483" spans="1:1" x14ac:dyDescent="0.35">
      <c r="A483" s="1">
        <v>2022</v>
      </c>
    </row>
    <row r="484" spans="1:1" x14ac:dyDescent="0.35">
      <c r="A484" s="1">
        <v>2022</v>
      </c>
    </row>
    <row r="485" spans="1:1" x14ac:dyDescent="0.35">
      <c r="A485" s="1">
        <v>2022</v>
      </c>
    </row>
    <row r="486" spans="1:1" x14ac:dyDescent="0.35">
      <c r="A486" s="1">
        <v>2022</v>
      </c>
    </row>
    <row r="487" spans="1:1" x14ac:dyDescent="0.35">
      <c r="A487" s="1">
        <v>2022</v>
      </c>
    </row>
    <row r="488" spans="1:1" x14ac:dyDescent="0.35">
      <c r="A488" s="1">
        <v>2022</v>
      </c>
    </row>
    <row r="489" spans="1:1" x14ac:dyDescent="0.35">
      <c r="A489" s="1">
        <v>2022</v>
      </c>
    </row>
    <row r="490" spans="1:1" x14ac:dyDescent="0.35">
      <c r="A490" s="1">
        <v>2022</v>
      </c>
    </row>
    <row r="491" spans="1:1" x14ac:dyDescent="0.35">
      <c r="A491" s="1">
        <v>2022</v>
      </c>
    </row>
    <row r="492" spans="1:1" x14ac:dyDescent="0.35">
      <c r="A492" s="1">
        <v>2022</v>
      </c>
    </row>
    <row r="493" spans="1:1" x14ac:dyDescent="0.35">
      <c r="A493" s="1">
        <v>2022</v>
      </c>
    </row>
    <row r="494" spans="1:1" x14ac:dyDescent="0.35">
      <c r="A494" s="1">
        <v>2022</v>
      </c>
    </row>
    <row r="495" spans="1:1" x14ac:dyDescent="0.35">
      <c r="A495" s="1">
        <v>2022</v>
      </c>
    </row>
    <row r="496" spans="1:1" x14ac:dyDescent="0.35">
      <c r="A496" s="1">
        <v>2022</v>
      </c>
    </row>
    <row r="497" spans="1:1" x14ac:dyDescent="0.35">
      <c r="A497" s="1">
        <v>2022</v>
      </c>
    </row>
    <row r="498" spans="1:1" x14ac:dyDescent="0.35">
      <c r="A498" s="1">
        <v>2022</v>
      </c>
    </row>
    <row r="499" spans="1:1" x14ac:dyDescent="0.35">
      <c r="A499" s="1">
        <v>2022</v>
      </c>
    </row>
    <row r="500" spans="1:1" x14ac:dyDescent="0.35">
      <c r="A500" s="1">
        <v>2022</v>
      </c>
    </row>
    <row r="501" spans="1:1" x14ac:dyDescent="0.35">
      <c r="A501" s="1">
        <v>2022</v>
      </c>
    </row>
    <row r="502" spans="1:1" x14ac:dyDescent="0.35">
      <c r="A502" s="1">
        <v>2022</v>
      </c>
    </row>
    <row r="503" spans="1:1" x14ac:dyDescent="0.35">
      <c r="A503" s="1">
        <v>2022</v>
      </c>
    </row>
    <row r="504" spans="1:1" x14ac:dyDescent="0.35">
      <c r="A504" s="1">
        <v>2022</v>
      </c>
    </row>
    <row r="505" spans="1:1" x14ac:dyDescent="0.35">
      <c r="A505" s="1">
        <v>2022</v>
      </c>
    </row>
    <row r="506" spans="1:1" x14ac:dyDescent="0.35">
      <c r="A506" s="1">
        <v>2022</v>
      </c>
    </row>
    <row r="507" spans="1:1" x14ac:dyDescent="0.35">
      <c r="A507" s="1">
        <v>2022</v>
      </c>
    </row>
    <row r="508" spans="1:1" x14ac:dyDescent="0.35">
      <c r="A508" s="1">
        <v>2022</v>
      </c>
    </row>
    <row r="509" spans="1:1" x14ac:dyDescent="0.35">
      <c r="A509" s="1">
        <v>2022</v>
      </c>
    </row>
    <row r="510" spans="1:1" x14ac:dyDescent="0.35">
      <c r="A510" s="1">
        <v>2022</v>
      </c>
    </row>
    <row r="511" spans="1:1" x14ac:dyDescent="0.35">
      <c r="A511" s="1">
        <v>2022</v>
      </c>
    </row>
    <row r="512" spans="1:1" x14ac:dyDescent="0.35">
      <c r="A512" s="1">
        <v>2022</v>
      </c>
    </row>
    <row r="513" spans="1:1" x14ac:dyDescent="0.35">
      <c r="A513" s="1">
        <v>2022</v>
      </c>
    </row>
    <row r="514" spans="1:1" x14ac:dyDescent="0.35">
      <c r="A514" s="1">
        <v>2022</v>
      </c>
    </row>
    <row r="515" spans="1:1" x14ac:dyDescent="0.35">
      <c r="A515" s="1">
        <v>2022</v>
      </c>
    </row>
    <row r="516" spans="1:1" x14ac:dyDescent="0.35">
      <c r="A516" s="1">
        <v>2022</v>
      </c>
    </row>
    <row r="517" spans="1:1" x14ac:dyDescent="0.35">
      <c r="A517" s="1">
        <v>2022</v>
      </c>
    </row>
    <row r="518" spans="1:1" x14ac:dyDescent="0.35">
      <c r="A518" s="1">
        <v>2022</v>
      </c>
    </row>
    <row r="519" spans="1:1" x14ac:dyDescent="0.35">
      <c r="A519" s="1">
        <v>2022</v>
      </c>
    </row>
    <row r="520" spans="1:1" x14ac:dyDescent="0.35">
      <c r="A520" s="1">
        <v>2022</v>
      </c>
    </row>
    <row r="521" spans="1:1" x14ac:dyDescent="0.35">
      <c r="A521" s="1">
        <v>2022</v>
      </c>
    </row>
    <row r="522" spans="1:1" x14ac:dyDescent="0.35">
      <c r="A522" s="1">
        <v>2022</v>
      </c>
    </row>
    <row r="523" spans="1:1" x14ac:dyDescent="0.35">
      <c r="A523" s="1">
        <v>2022</v>
      </c>
    </row>
    <row r="524" spans="1:1" x14ac:dyDescent="0.35">
      <c r="A524" s="1">
        <v>2022</v>
      </c>
    </row>
    <row r="525" spans="1:1" x14ac:dyDescent="0.35">
      <c r="A525" s="1">
        <v>2022</v>
      </c>
    </row>
    <row r="526" spans="1:1" x14ac:dyDescent="0.35">
      <c r="A526" s="1">
        <v>2022</v>
      </c>
    </row>
    <row r="527" spans="1:1" x14ac:dyDescent="0.35">
      <c r="A527" s="1">
        <v>2022</v>
      </c>
    </row>
    <row r="528" spans="1:1" x14ac:dyDescent="0.35">
      <c r="A528" s="1">
        <v>2022</v>
      </c>
    </row>
    <row r="529" spans="1:1" x14ac:dyDescent="0.35">
      <c r="A529" s="1">
        <v>2022</v>
      </c>
    </row>
    <row r="530" spans="1:1" x14ac:dyDescent="0.35">
      <c r="A530" s="1">
        <v>2022</v>
      </c>
    </row>
    <row r="531" spans="1:1" x14ac:dyDescent="0.35">
      <c r="A531" s="1">
        <v>2022</v>
      </c>
    </row>
    <row r="532" spans="1:1" x14ac:dyDescent="0.35">
      <c r="A532" s="1">
        <v>2022</v>
      </c>
    </row>
    <row r="533" spans="1:1" x14ac:dyDescent="0.35">
      <c r="A533" s="1">
        <v>2022</v>
      </c>
    </row>
    <row r="534" spans="1:1" x14ac:dyDescent="0.35">
      <c r="A534" s="1">
        <v>2023</v>
      </c>
    </row>
    <row r="535" spans="1:1" x14ac:dyDescent="0.35">
      <c r="A535" s="1">
        <v>2023</v>
      </c>
    </row>
    <row r="536" spans="1:1" x14ac:dyDescent="0.35">
      <c r="A536" s="1">
        <v>2023</v>
      </c>
    </row>
    <row r="537" spans="1:1" x14ac:dyDescent="0.35">
      <c r="A537" s="1">
        <v>2023</v>
      </c>
    </row>
    <row r="538" spans="1:1" x14ac:dyDescent="0.35">
      <c r="A538" s="1">
        <v>2023</v>
      </c>
    </row>
    <row r="539" spans="1:1" x14ac:dyDescent="0.35">
      <c r="A539" s="1">
        <v>2023</v>
      </c>
    </row>
    <row r="540" spans="1:1" x14ac:dyDescent="0.35">
      <c r="A540" s="1">
        <v>2023</v>
      </c>
    </row>
    <row r="541" spans="1:1" x14ac:dyDescent="0.35">
      <c r="A541" s="1">
        <v>2023</v>
      </c>
    </row>
    <row r="542" spans="1:1" x14ac:dyDescent="0.35">
      <c r="A542" s="1">
        <v>2023</v>
      </c>
    </row>
    <row r="543" spans="1:1" x14ac:dyDescent="0.35">
      <c r="A543" s="1">
        <v>2023</v>
      </c>
    </row>
    <row r="544" spans="1:1" x14ac:dyDescent="0.35">
      <c r="A544" s="1">
        <v>2023</v>
      </c>
    </row>
    <row r="545" spans="1:1" x14ac:dyDescent="0.35">
      <c r="A545" s="1">
        <v>2023</v>
      </c>
    </row>
    <row r="546" spans="1:1" x14ac:dyDescent="0.35">
      <c r="A546" s="1">
        <v>2023</v>
      </c>
    </row>
    <row r="547" spans="1:1" x14ac:dyDescent="0.35">
      <c r="A547" s="1">
        <v>2023</v>
      </c>
    </row>
    <row r="548" spans="1:1" x14ac:dyDescent="0.35">
      <c r="A548" s="1">
        <v>2023</v>
      </c>
    </row>
    <row r="549" spans="1:1" x14ac:dyDescent="0.35">
      <c r="A549" s="1">
        <v>2023</v>
      </c>
    </row>
    <row r="550" spans="1:1" x14ac:dyDescent="0.35">
      <c r="A550" s="1">
        <v>2023</v>
      </c>
    </row>
    <row r="551" spans="1:1" x14ac:dyDescent="0.35">
      <c r="A551" s="1">
        <v>2023</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IoT for Agriculture (Scopus) fi</vt:lpstr>
      <vt:lpstr>Authors</vt:lpstr>
      <vt:lpstr>Cites</vt:lpstr>
      <vt:lpstr>Publisher</vt:lpstr>
      <vt:lpstr>year of publication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 sumarsono</dc:creator>
  <cp:lastModifiedBy>sonsu</cp:lastModifiedBy>
  <dcterms:created xsi:type="dcterms:W3CDTF">2022-08-28T02:36:30Z</dcterms:created>
  <dcterms:modified xsi:type="dcterms:W3CDTF">2023-06-19T03:02:52Z</dcterms:modified>
</cp:coreProperties>
</file>